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2"/>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8_{08A067A3-4825-489B-9DD8-AF4A5E369130}"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三重県">【参考】数式用2!$D$1047:$D$1075</definedName>
    <definedName name="京都府">【参考】数式用2!$D$1095:$D$1120</definedName>
    <definedName name="佐賀県">【参考】数式用2!$D$1536:$D$1555</definedName>
    <definedName name="兵庫県">【参考】数式用2!$D$1164:$D$1204</definedName>
    <definedName name="北海道">【参考】数式用2!$D$3:$D$187</definedName>
    <definedName name="千葉県">【参考】数式用2!$D$582:$D$635</definedName>
    <definedName name="和歌山県">【参考】数式用2!$D$1244:$D$1273</definedName>
    <definedName name="埼玉県">【参考】数式用2!$D$519:$D$581</definedName>
    <definedName name="大分県">【参考】数式用2!$D$1622:$D$1639</definedName>
    <definedName name="大阪府">【参考】数式用2!$D$1121:$D$1163</definedName>
    <definedName name="奈良県">【参考】数式用2!$D$1205:$D$1243</definedName>
    <definedName name="宮城県">【参考】数式用2!$D$261:$D$295</definedName>
    <definedName name="宮崎県">【参考】数式用2!$D$1640:$D$1665</definedName>
    <definedName name="富山県">【参考】数式用2!$D$761:$D$775</definedName>
    <definedName name="山口県">【参考】数式用2!$D$1362:$D$1380</definedName>
    <definedName name="山形県">【参考】数式用2!$D$321:$D$355</definedName>
    <definedName name="山梨県">【参考】数式用2!$D$812:$D$838</definedName>
    <definedName name="岐阜県">【参考】数式用2!$D$916:$D$957</definedName>
    <definedName name="岡山県">【参考】数式用2!$D$1312:$D$1338</definedName>
    <definedName name="岩手県">【参考】数式用2!$D$228:$D$260</definedName>
    <definedName name="島根県">【参考】数式用2!$D$1293:$D$1311</definedName>
    <definedName name="広島県">【参考】数式用2!$D$1339:$D$1361</definedName>
    <definedName name="徳島県">【参考】数式用2!$D$1381:$D$1404</definedName>
    <definedName name="愛媛県">【参考】数式用2!$D$1422:$D$1441</definedName>
    <definedName name="愛知県">【参考】数式用2!$D$993:$D$1046</definedName>
    <definedName name="新潟県">【参考】数式用2!$D$731:$D$760</definedName>
    <definedName name="東京都">【参考】数式用2!$D$636:$D$697</definedName>
    <definedName name="栃木県">【参考】数式用2!$D$459:$D$483</definedName>
    <definedName name="沖縄県">【参考】数式用2!$D$1709:$D$1749</definedName>
    <definedName name="滋賀県">【参考】数式用2!$D$1076:$D$1094</definedName>
    <definedName name="熊本県">【参考】数式用2!$D$1577:$D$1621</definedName>
    <definedName name="石川県">【参考】数式用2!$D$776:$D$794</definedName>
    <definedName name="神奈川県">【参考】数式用2!$D$698:$D$730</definedName>
    <definedName name="福井県">【参考】数式用2!$D$795:$D$811</definedName>
    <definedName name="福岡県">【参考】数式用2!$D$1476:$D$1535</definedName>
    <definedName name="福島県">【参考】数式用2!$D$356:$D$414</definedName>
    <definedName name="秋田県">【参考】数式用2!$D$296:$D$320</definedName>
    <definedName name="群馬県">【参考】数式用2!$D$484:$D$518</definedName>
    <definedName name="茨城県">【参考】数式用2!$D$415:$D$458</definedName>
    <definedName name="長崎県">【参考】数式用2!$D$1556:$D$1576</definedName>
    <definedName name="長野県">【参考】数式用2!$D$839:$D$915</definedName>
    <definedName name="青森県">【参考】数式用2!$D$188:$D$227</definedName>
    <definedName name="静岡県">【参考】数式用2!$D$958:$D$992</definedName>
    <definedName name="香川県">【参考】数式用2!$D$1405:$D$1421</definedName>
    <definedName name="高知県">【参考】数式用2!$D$1442:$D$1475</definedName>
    <definedName name="鳥取県">【参考】数式用2!$D$1274:$D$1292</definedName>
    <definedName name="鹿児島県">【参考】数式用2!$D$1666:$D$1708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<sst xmlns="http://schemas.openxmlformats.org/spreadsheetml/2006/main" count="3996" uniqueCount="2046">
  <si>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別紙様式７－１（加算未算定事業所）</t>
    <rPh sb="0" eb="2">
      <t>ベッシ</t>
    </rPh>
    <rPh sb="2" eb="4">
      <t>ヨウシキ</t>
    </rPh>
    <rPh sb="8" eb="10">
      <t>カサン</t>
    </rPh>
    <rPh sb="10" eb="11">
      <t>ミ</t>
    </rPh>
    <rPh sb="11" eb="13">
      <t>サンテイ</t>
    </rPh>
    <rPh sb="13" eb="16">
      <t>ジギョウショ</t>
    </rPh>
    <phoneticPr fontId="6"/>
  </si>
  <si>
    <t>提出先</t>
    <rPh sb="0" eb="2">
      <t>テイシュツ</t>
    </rPh>
    <rPh sb="2" eb="3">
      <t>サキ</t>
    </rPh>
    <phoneticPr fontId="8"/>
  </si>
  <si>
    <t>福祉・介護職員等処遇改善加算等 処遇改善計画書（令和６年度）</t>
    <rPh sb="0" eb="2">
      <t>フクシ</t>
    </rPh>
    <phoneticPr fontId="6"/>
  </si>
  <si>
    <t>１．基本情報</t>
    <rPh sb="2" eb="4">
      <t>キホン</t>
    </rPh>
    <rPh sb="4" eb="6">
      <t>ジョウホウ</t>
    </rPh>
    <phoneticPr fontId="6"/>
  </si>
  <si>
    <t>障害福祉サービス等
事業所番号</t>
    <rPh sb="0" eb="2">
      <t>ショウガイ</t>
    </rPh>
    <rPh sb="2" eb="4">
      <t>フクシ</t>
    </rPh>
    <rPh sb="8" eb="9">
      <t>トウ</t>
    </rPh>
    <rPh sb="10" eb="13">
      <t>ジギョウショ</t>
    </rPh>
    <rPh sb="13" eb="15">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</si>
  <si>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</si>
  <si>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</si>
  <si>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一月あたり障害福祉サービス等
報酬総額[円]</t>
    <phoneticPr fontId="5"/>
  </si>
  <si>
    <t>サービス名</t>
    <rPh sb="4" eb="5">
      <t>メイ</t>
    </rPh>
    <phoneticPr fontId="5"/>
  </si>
  <si>
    <t>札幌市</t>
    <rPh sb="0" eb="3">
      <t>サッポロシ</t>
    </rPh>
    <phoneticPr fontId="6"/>
  </si>
  <si>
    <t>北海道</t>
  </si>
  <si>
    <t>札幌市</t>
  </si>
  <si>
    <t>生活介護</t>
  </si>
  <si>
    <t>事業所名</t>
    <rPh sb="0" eb="3">
      <t>ジギョウショ</t>
    </rPh>
    <rPh sb="3" eb="4">
      <t>メイ</t>
    </rPh>
    <phoneticPr fontId="5"/>
  </si>
  <si>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</si>
  <si>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○○ケアセンター</t>
    <phoneticPr fontId="6"/>
  </si>
  <si>
    <t>区分</t>
    <rPh sb="0" eb="2">
      <t>クブン</t>
    </rPh>
    <phoneticPr fontId="6"/>
  </si>
  <si>
    <t>合計</t>
    <rPh sb="0" eb="2">
      <t>ゴウケイ</t>
    </rPh>
    <phoneticPr fontId="6"/>
  </si>
  <si>
    <t>Ⅲ</t>
    <phoneticPr fontId="6"/>
  </si>
  <si>
    <t>Ⅳ</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</si>
  <si>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</si>
  <si>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加算率</t>
    <rPh sb="0" eb="2">
      <t>カサン</t>
    </rPh>
    <rPh sb="2" eb="3">
      <t>リツ</t>
    </rPh>
    <phoneticPr fontId="6"/>
  </si>
  <si>
    <t>２．賃金改善の要件</t>
    <rPh sb="2" eb="4">
      <t>チンギン</t>
    </rPh>
    <rPh sb="4" eb="6">
      <t>カイゼン</t>
    </rPh>
    <rPh sb="7" eb="9">
      <t>ヨウケン</t>
    </rPh>
    <phoneticPr fontId="6"/>
  </si>
  <si>
    <t xml:space="preserve"> 加算の見込額（年額）</t>
    <rPh sb="1" eb="3">
      <t>カサン</t>
    </rPh>
    <rPh sb="4" eb="6">
      <t>ミコミ</t>
    </rPh>
    <rPh sb="6" eb="7">
      <t>ガク</t>
    </rPh>
    <rPh sb="8" eb="10">
      <t>ネンガク</t>
    </rPh>
    <phoneticPr fontId="6"/>
  </si>
  <si>
    <t>円</t>
    <rPh sb="0" eb="1">
      <t>エン</t>
    </rPh>
    <phoneticPr fontId="8"/>
  </si>
  <si>
    <t>…</t>
    <phoneticPr fontId="6"/>
  </si>
  <si>
    <t>①</t>
    <phoneticPr fontId="6"/>
  </si>
  <si>
    <t>②は①以上であること</t>
    <phoneticPr fontId="6"/>
  </si>
  <si>
    <t>！②が①以上になっていません！</t>
    <rPh sb="4" eb="6">
      <t xml:space="preserve">イジョウ </t>
    </rPh>
    <phoneticPr fontId="6"/>
  </si>
  <si>
    <t xml:space="preserve"> 賃金改善の見込額（年額）</t>
    <rPh sb="1" eb="5">
      <t>チンギンカイゼン</t>
    </rPh>
    <rPh sb="6" eb="9">
      <t>ミコミガク</t>
    </rPh>
    <rPh sb="10" eb="12">
      <t>ネンガク</t>
    </rPh>
    <phoneticPr fontId="6"/>
  </si>
  <si>
    <t>②</t>
    <phoneticPr fontId="6"/>
  </si>
  <si>
    <t xml:space="preserve"> ①のうち新加算Ⅳの1/2相当の見込額</t>
    <phoneticPr fontId="6"/>
  </si>
  <si>
    <t>③</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</si>
  <si>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</si>
  <si>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④は③以上であること</t>
    <phoneticPr fontId="6"/>
  </si>
  <si>
    <t xml:space="preserve"> ②のうち月額での賃金改善の見込額</t>
    <phoneticPr fontId="6"/>
  </si>
  <si>
    <t>④</t>
    <phoneticPr fontId="6"/>
  </si>
  <si>
    <t>３．その他の要件について</t>
    <rPh sb="4" eb="5">
      <t>タ</t>
    </rPh>
    <rPh sb="6" eb="8">
      <t>ヨウケン</t>
    </rPh>
    <phoneticPr fontId="6"/>
  </si>
  <si>
    <t>・</t>
    <phoneticPr fontId="6"/>
  </si>
  <si>
    <t>以下のそれぞれの項目について、いずれかを選択してください。</t>
    <rPh sb="0" eb="2">
      <t>イカ</t>
    </rPh>
    <rPh sb="8" eb="10">
      <t>コウモク</t>
    </rPh>
    <rPh sb="20" eb="22">
      <t>センタク</t>
    </rPh>
    <phoneticPr fontId="6"/>
  </si>
  <si>
    <t>！選択できていない項目があります！</t>
    <rPh sb="1" eb="3">
      <t xml:space="preserve">センタクデキテイナイ </t>
    </rPh>
    <rPh sb="9" eb="11">
      <t xml:space="preserve">コウモクガアリマス </t>
    </rPh>
    <phoneticPr fontId="6"/>
  </si>
  <si>
    <t>⑴</t>
    <phoneticPr fontId="6"/>
  </si>
  <si>
    <t>任用要件の整備（福祉・介護職員の任用における職位、職責又は職務内容等の要件）</t>
    <rPh sb="5" eb="7">
      <t>セイビ</t>
    </rPh>
    <rPh sb="8" eb="10">
      <t>フクシ</t>
    </rPh>
    <phoneticPr fontId="6"/>
  </si>
  <si>
    <t>既に定めている</t>
    <rPh sb="0" eb="1">
      <t>スデ</t>
    </rPh>
    <rPh sb="2" eb="3">
      <t>サダ</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</si>
  <si>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</si>
  <si>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t>⑵</t>
    <phoneticPr fontId="6"/>
  </si>
  <si>
    <t>賃金体系の整備（⑴の職位、職責又は職務内容等に応じた賃金体系）</t>
    <rPh sb="0" eb="2">
      <t>チンギン</t>
    </rPh>
    <rPh sb="2" eb="4">
      <t>タイケイ</t>
    </rPh>
    <rPh sb="5" eb="7">
      <t>セイビ</t>
    </rPh>
    <phoneticPr fontId="6"/>
  </si>
  <si>
    <t>⑶</t>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</si>
  <si>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</si>
  <si>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研修機会の提供又は技術指導等を実施するとともに、福祉・介護職員の能力評価を行う</t>
    <rPh sb="24" eb="26">
      <t>フクシ</t>
    </rPh>
    <phoneticPr fontId="6"/>
  </si>
  <si>
    <t>資格取得のための支援を実施する</t>
    <phoneticPr fontId="6"/>
  </si>
  <si>
    <t>既に行っている</t>
    <rPh sb="0" eb="1">
      <t>スデ</t>
    </rPh>
    <rPh sb="2" eb="3">
      <t>オコナ</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</si>
  <si>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</si>
  <si>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⑷</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</si>
  <si>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</si>
  <si>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</si>
  <si>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</si>
  <si>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</si>
  <si>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処遇改善加算等として給付される額は、職員の賃金改善のために全額支出します。
また、処遇改善加算等による賃金改善以外の部分で賃金水準を引き下げません。</t>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</si>
  <si>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</si>
  <si>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</si>
  <si>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</si>
  <si>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</si>
  <si>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令和</t>
    <rPh sb="0" eb="2">
      <t>レイワ</t>
    </rPh>
    <phoneticPr fontId="8"/>
  </si>
  <si>
    <t>年</t>
    <rPh sb="0" eb="1">
      <t>ネン</t>
    </rPh>
    <phoneticPr fontId="8"/>
  </si>
  <si>
    <t>○</t>
    <phoneticPr fontId="6"/>
  </si>
  <si>
    <t>月</t>
    <rPh sb="0" eb="1">
      <t>ゲツ</t>
    </rPh>
    <phoneticPr fontId="8"/>
  </si>
  <si>
    <t>日</t>
    <rPh sb="0" eb="1">
      <t>ニチ</t>
    </rPh>
    <phoneticPr fontId="8"/>
  </si>
  <si>
    <t>法人名</t>
    <rPh sb="0" eb="2">
      <t>ホウジン</t>
    </rPh>
    <rPh sb="2" eb="3">
      <t>メイ</t>
    </rPh>
    <phoneticPr fontId="8"/>
  </si>
  <si>
    <t>○○ケアサービス</t>
    <phoneticPr fontId="6"/>
  </si>
  <si>
    <t>代表者</t>
    <rPh sb="0" eb="3">
      <t>ダイヒョウシャ</t>
    </rPh>
    <phoneticPr fontId="8"/>
  </si>
  <si>
    <t>職名</t>
    <rPh sb="0" eb="2">
      <t>ショクメイ</t>
    </rPh>
    <phoneticPr fontId="8"/>
  </si>
  <si>
    <t>代表取締役</t>
    <rPh sb="0" eb="2">
      <t>ダイヒョウ</t>
    </rPh>
    <rPh sb="2" eb="5">
      <t>トリシマリヤク</t>
    </rPh>
    <phoneticPr fontId="6"/>
  </si>
  <si>
    <t>氏名</t>
    <rPh sb="0" eb="2">
      <t>シメイ</t>
    </rPh>
    <phoneticPr fontId="8"/>
  </si>
  <si>
    <t>厚労　花子</t>
    <rPh sb="0" eb="2">
      <t>コウロウ</t>
    </rPh>
    <rPh sb="3" eb="5">
      <t>ハナコ</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</si>
  <si>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</si>
  <si>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フリガナ</t>
    <phoneticPr fontId="8"/>
  </si>
  <si>
    <t>マルマルケアサービス</t>
    <phoneticPr fontId="6"/>
  </si>
  <si>
    <t>法人
住所</t>
    <rPh sb="0" eb="2">
      <t>ホウジン</t>
    </rPh>
    <rPh sb="3" eb="5">
      <t>ジュウショ</t>
    </rPh>
    <phoneticPr fontId="8"/>
  </si>
  <si>
    <t>〒</t>
    <phoneticPr fontId="8"/>
  </si>
  <si>
    <t>-</t>
    <phoneticPr fontId="8"/>
  </si>
  <si>
    <t>名称</t>
    <rPh sb="0" eb="2">
      <t>メイショウ</t>
    </rPh>
    <phoneticPr fontId="8"/>
  </si>
  <si>
    <t>東京都千代田区霞が関1-2-2 ○○ビル18F</t>
    <rPh sb="0" eb="3">
      <t>トウキョウト</t>
    </rPh>
    <rPh sb="3" eb="7">
      <t>チヨダク</t>
    </rPh>
    <rPh sb="7" eb="8">
      <t>カスミ</t>
    </rPh>
    <rPh sb="9" eb="10">
      <t>セキ</t>
    </rPh>
    <phoneticPr fontId="6"/>
  </si>
  <si>
    <t>法人
代表者</t>
    <rPh sb="0" eb="2">
      <t>ホウジン</t>
    </rPh>
    <rPh sb="3" eb="6">
      <t>ダイヒョウシャ</t>
    </rPh>
    <phoneticPr fontId="8"/>
  </si>
  <si>
    <t>書類
作成者</t>
    <rPh sb="0" eb="2">
      <t>ショルイ</t>
    </rPh>
    <rPh sb="3" eb="5">
      <t>サクセイ</t>
    </rPh>
    <rPh sb="5" eb="6">
      <t>シャ</t>
    </rPh>
    <phoneticPr fontId="8"/>
  </si>
  <si>
    <t>コウロウ　タロウ</t>
    <phoneticPr fontId="6"/>
  </si>
  <si>
    <t>電話番号</t>
    <rPh sb="0" eb="2">
      <t>デンワ</t>
    </rPh>
    <rPh sb="2" eb="4">
      <t>バンゴウ</t>
    </rPh>
    <phoneticPr fontId="8"/>
  </si>
  <si>
    <t>03-XXXX-XXXX</t>
    <phoneticPr fontId="6"/>
  </si>
  <si>
    <t>厚労　太郎</t>
    <rPh sb="0" eb="2">
      <t>コウロウ</t>
    </rPh>
    <rPh sb="3" eb="5">
      <t>タロウ</t>
    </rPh>
    <phoneticPr fontId="6"/>
  </si>
  <si>
    <t>E-mail</t>
    <phoneticPr fontId="8"/>
  </si>
  <si>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</si>
  <si>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</si>
  <si>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区分</t>
    <rPh sb="0" eb="2">
      <t>クブン</t>
    </rPh>
    <phoneticPr fontId="8"/>
  </si>
  <si>
    <t>内容</t>
    <rPh sb="0" eb="2">
      <t>ナイヨウ</t>
    </rPh>
    <phoneticPr fontId="8"/>
  </si>
  <si>
    <t>入職促進に向けた取組</t>
    <phoneticPr fontId="8"/>
  </si>
  <si>
    <t>法人や事業所の経営理念や支援方針・人材育成方針、その実現のための施策・仕組みなどの明確化</t>
    <rPh sb="12" eb="14">
      <t>シエン</t>
    </rPh>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</si>
  <si>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</si>
  <si>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</si>
  <si>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職業体験の受入れや地域行事への参加や主催等による職業魅力向上の取組の実施</t>
    <rPh sb="34" eb="36">
      <t>ジッシ</t>
    </rPh>
    <phoneticPr fontId="8"/>
  </si>
  <si>
    <t>資質の向上やキャリアアップに向けた支援</t>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</si>
  <si>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</si>
  <si>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</si>
  <si>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</si>
  <si>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</si>
  <si>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</si>
  <si>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</si>
  <si>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</si>
  <si>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</si>
  <si>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</si>
  <si>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障害を有する者でも働きやすい職場環境の構築や勤務シフトの配慮</t>
    <phoneticPr fontId="1"/>
  </si>
  <si>
    <t>腰痛を含む心身の健康管理</t>
    <phoneticPr fontId="8"/>
  </si>
  <si>
    <t>福祉・介護職員の身体の負担軽減のための介護技術の修得支援、介護ロボットやリフト等の介護機器等導入及び研修等による腰痛対策の実施</t>
    <rPh sb="0" eb="2">
      <t>フクシ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</si>
  <si>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</si>
  <si>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</si>
  <si>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</si>
  <si>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</si>
  <si>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</si>
  <si>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</si>
  <si>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</si>
  <si>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</si>
  <si>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</si>
  <si>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</si>
  <si>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</si>
  <si>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</si>
  <si>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</si>
  <si>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</si>
  <si>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令和</t>
    <rPh sb="0" eb="2">
      <t>レイワ</t>
    </rPh>
    <phoneticPr fontId="6"/>
  </si>
  <si>
    <t>年</t>
    <rPh sb="0" eb="1">
      <t>ネン</t>
    </rPh>
    <phoneticPr fontId="6"/>
  </si>
  <si>
    <t>月</t>
    <rPh sb="0" eb="1">
      <t>ガツ</t>
    </rPh>
    <phoneticPr fontId="6"/>
  </si>
  <si>
    <t>～令和</t>
    <rPh sb="1" eb="3">
      <t>レイワ</t>
    </rPh>
    <phoneticPr fontId="6"/>
  </si>
  <si>
    <t>（</t>
    <phoneticPr fontId="6"/>
  </si>
  <si>
    <t>ヵ月</t>
    <rPh sb="1" eb="2">
      <t>ゲツ</t>
    </rPh>
    <phoneticPr fontId="6"/>
  </si>
  <si>
    <t>）</t>
    <phoneticPr fontId="6"/>
  </si>
  <si>
    <t>（参考）加算の見込額（内訳）</t>
    <rPh sb="1" eb="3">
      <t>サンコウ</t>
    </rPh>
    <rPh sb="4" eb="6">
      <t>カサン</t>
    </rPh>
    <rPh sb="7" eb="9">
      <t>ミコミ</t>
    </rPh>
    <rPh sb="9" eb="10">
      <t>ガク</t>
    </rPh>
    <rPh sb="11" eb="13">
      <t>ウチワケ</t>
    </rPh>
    <phoneticPr fontId="6"/>
  </si>
  <si>
    <t>加算
見込額</t>
    <rPh sb="0" eb="2">
      <t>カサン</t>
    </rPh>
    <rPh sb="3" eb="5">
      <t>ミコミ</t>
    </rPh>
    <rPh sb="5" eb="6">
      <t>ガク</t>
    </rPh>
    <phoneticPr fontId="6"/>
  </si>
  <si>
    <t>円</t>
    <rPh sb="0" eb="1">
      <t>エン</t>
    </rPh>
    <phoneticPr fontId="6"/>
  </si>
  <si>
    <t>ヶ月</t>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</si>
  <si>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</si>
  <si>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福祉・介護職員等処遇改善加算等 実績報告書（令和６年度）</t>
    <rPh sb="0" eb="2">
      <t>フクシ</t>
    </rPh>
    <rPh sb="16" eb="21">
      <t>ジッセキホウコクショ</t>
    </rPh>
    <phoneticPr fontId="6"/>
  </si>
  <si>
    <t>R6.4～R6.5</t>
    <phoneticPr fontId="6"/>
  </si>
  <si>
    <t>R6.6以降</t>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</si>
  <si>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</si>
  <si>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</si>
  <si>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総加算額［円］</t>
    <rPh sb="0" eb="1">
      <t>ソウ</t>
    </rPh>
    <rPh sb="1" eb="3">
      <t>カサン</t>
    </rPh>
    <rPh sb="3" eb="4">
      <t>ガク</t>
    </rPh>
    <rPh sb="5" eb="6">
      <t>エン</t>
    </rPh>
    <phoneticPr fontId="6"/>
  </si>
  <si>
    <t>（１）加算額以上の賃金改善について（全体）</t>
    <rPh sb="3" eb="6">
      <t>カサンガク</t>
    </rPh>
    <rPh sb="6" eb="8">
      <t>イジョウ</t>
    </rPh>
    <rPh sb="9" eb="11">
      <t>チンギン</t>
    </rPh>
    <rPh sb="11" eb="13">
      <t>カイゼン</t>
    </rPh>
    <rPh sb="18" eb="20">
      <t>ゼンタイ</t>
    </rPh>
    <phoneticPr fontId="8"/>
  </si>
  <si>
    <t xml:space="preserve"> 令和６年度の加算額（年額）</t>
    <rPh sb="1" eb="3">
      <t>レイワ</t>
    </rPh>
    <rPh sb="4" eb="6">
      <t>ネンド</t>
    </rPh>
    <rPh sb="7" eb="9">
      <t>カサン</t>
    </rPh>
    <rPh sb="9" eb="10">
      <t>ガク</t>
    </rPh>
    <rPh sb="11" eb="13">
      <t>ネンガク</t>
    </rPh>
    <phoneticPr fontId="6"/>
  </si>
  <si>
    <t xml:space="preserve"> 令和６年度の賃金改善額（年額）</t>
    <rPh sb="1" eb="3">
      <t>レイワ</t>
    </rPh>
    <rPh sb="4" eb="6">
      <t>ネンド</t>
    </rPh>
    <rPh sb="7" eb="11">
      <t>チンギンカイゼン</t>
    </rPh>
    <rPh sb="11" eb="12">
      <t>ガク</t>
    </rPh>
    <rPh sb="13" eb="15">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</si>
  <si>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</si>
  <si>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</si>
  <si>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</si>
  <si>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</si>
  <si>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</si>
  <si>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</si>
  <si>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</si>
  <si>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</si>
  <si>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</si>
  <si>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</si>
  <si>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(ウ)令和５年度の各障害福祉サービス事業者等の独自の賃金改善額</t>
    <rPh sb="3" eb="5">
      <t xml:space="preserve">レイワ </t>
    </rPh>
    <rPh sb="10" eb="12">
      <t>ショウガイ</t>
    </rPh>
    <rPh sb="12" eb="14">
      <t>フクシ</t>
    </rPh>
    <phoneticPr fontId="8"/>
  </si>
  <si>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</si>
  <si>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令和６年度中に行った</t>
    <rPh sb="0" eb="2">
      <t>レイワ</t>
    </rPh>
    <rPh sb="3" eb="5">
      <t>ネンド</t>
    </rPh>
    <rPh sb="5" eb="6">
      <t>チュウ</t>
    </rPh>
    <rPh sb="7" eb="8">
      <t>オコナ</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</si>
  <si>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</si>
  <si>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</si>
  <si>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例１：共通版</t>
    <rPh sb="0" eb="1">
      <t xml:space="preserve">レイ </t>
    </rPh>
    <rPh sb="3" eb="5">
      <t>キョウツウ</t>
    </rPh>
    <rPh sb="5" eb="6">
      <t>バン</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</si>
  <si>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</si>
  <si>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</si>
  <si>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</si>
  <si>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</si>
  <si>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</si>
  <si>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</si>
  <si>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</si>
  <si>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</si>
  <si>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</si>
  <si>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</si>
  <si>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</si>
  <si>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</si>
  <si>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</si>
  <si>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経営者研修
管理者研修</t>
    <rPh sb="0" eb="3">
      <t>ケイエイシャ</t>
    </rPh>
    <rPh sb="3" eb="5">
      <t>ケンシュウ</t>
    </rPh>
    <rPh sb="6" eb="9">
      <t>カンリシャ</t>
    </rPh>
    <rPh sb="9" eb="11">
      <t>ケンシュウ</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</si>
  <si>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</si>
  <si>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</si>
  <si>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グループ長
（課長級）</t>
    <rPh sb="4" eb="5">
      <t>チョウ</t>
    </rPh>
    <rPh sb="7" eb="10">
      <t>カチョウキュウ</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</si>
  <si>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</si>
  <si>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</si>
  <si>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</si>
  <si>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管理職研修</t>
    <rPh sb="0" eb="2">
      <t>カンリ</t>
    </rPh>
    <rPh sb="2" eb="3">
      <t>ショク</t>
    </rPh>
    <rPh sb="3" eb="5">
      <t>ケンシュウ</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</si>
  <si>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</si>
  <si>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上級職</t>
    <rPh sb="0" eb="2">
      <t>ジョウキュウ</t>
    </rPh>
    <rPh sb="2" eb="3">
      <t>ショク</t>
    </rPh>
    <phoneticPr fontId="8"/>
  </si>
  <si>
    <t>主任</t>
    <rPh sb="0" eb="2">
      <t>シュニン</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</si>
  <si>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</si>
  <si>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</si>
  <si>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</si>
  <si>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主任・リーダー研修
実務研修</t>
    <rPh sb="0" eb="2">
      <t>シュニン</t>
    </rPh>
    <rPh sb="7" eb="9">
      <t>ケンシュウ</t>
    </rPh>
    <rPh sb="10" eb="12">
      <t>ジツム</t>
    </rPh>
    <rPh sb="12" eb="14">
      <t>ケンシュウ</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</si>
  <si>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</si>
  <si>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</si>
  <si>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中級職</t>
    <rPh sb="2" eb="3">
      <t>ショク</t>
    </rPh>
    <phoneticPr fontId="8"/>
  </si>
  <si>
    <t>通常の障害福祉サービス業務
他の従業員への助言</t>
    <rPh sb="3" eb="5">
      <t>ショウガイ</t>
    </rPh>
    <rPh sb="5" eb="7">
      <t>フクシ</t>
    </rPh>
    <rPh sb="11" eb="13">
      <t>ギョウム</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</si>
  <si>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</si>
  <si>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</si>
  <si>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実務研修</t>
    <rPh sb="0" eb="2">
      <t>ジツム</t>
    </rPh>
    <rPh sb="2" eb="4">
      <t>ケンシュウ</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</si>
  <si>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</si>
  <si>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</si>
  <si>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初級職</t>
    <rPh sb="2" eb="3">
      <t>ショク</t>
    </rPh>
    <phoneticPr fontId="8"/>
  </si>
  <si>
    <t>通常の障害福祉サービス業務</t>
    <rPh sb="3" eb="5">
      <t>ショウガイ</t>
    </rPh>
    <rPh sb="5" eb="7">
      <t>フクシ</t>
    </rPh>
    <rPh sb="11" eb="13">
      <t>ギョウム</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</si>
  <si>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</si>
  <si>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</si>
  <si>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実務研修
新任研修</t>
    <rPh sb="0" eb="2">
      <t>ジツム</t>
    </rPh>
    <rPh sb="2" eb="4">
      <t>ケンシュウ</t>
    </rPh>
    <rPh sb="5" eb="7">
      <t>シンニン</t>
    </rPh>
    <rPh sb="7" eb="9">
      <t>ケンシュウ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</si>
  <si>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</si>
  <si>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</si>
  <si>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</si>
  <si>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（研修計画）</t>
    <rPh sb="1" eb="3">
      <t>ケンシュウ</t>
    </rPh>
    <rPh sb="3" eb="5">
      <t>ケイカク</t>
    </rPh>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</si>
  <si>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</si>
  <si>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例２：訪問系（簡易版）</t>
    <rPh sb="0" eb="1">
      <t xml:space="preserve">レイ </t>
    </rPh>
    <rPh sb="3" eb="6">
      <t>カンイバン</t>
    </rPh>
    <phoneticPr fontId="6"/>
  </si>
  <si>
    <t>職位・役職</t>
    <rPh sb="0" eb="2">
      <t>ショクイ</t>
    </rPh>
    <rPh sb="3" eb="5">
      <t>ヤクショク</t>
    </rPh>
    <phoneticPr fontId="8"/>
  </si>
  <si>
    <t>任用要件</t>
    <rPh sb="0" eb="2">
      <t>ニンヨウ</t>
    </rPh>
    <rPh sb="2" eb="4">
      <t>ヨウケン</t>
    </rPh>
    <phoneticPr fontId="8"/>
  </si>
  <si>
    <t>給与
（常勤・月給）</t>
    <rPh sb="7" eb="9">
      <t>ゲッキュウ</t>
    </rPh>
    <phoneticPr fontId="6"/>
  </si>
  <si>
    <t>給与
（非常勤・時給）</t>
    <rPh sb="0" eb="2">
      <t>キュウヨ</t>
    </rPh>
    <rPh sb="4" eb="7">
      <t>ヒジョウキン</t>
    </rPh>
    <rPh sb="8" eb="10">
      <t>ジキュウ</t>
    </rPh>
    <phoneticPr fontId="8"/>
  </si>
  <si>
    <t>上級ヘルパー
（主任）</t>
    <rPh sb="0" eb="2">
      <t>ジョウキュウ</t>
    </rPh>
    <rPh sb="8" eb="10">
      <t>シュニン</t>
    </rPh>
    <phoneticPr fontId="8"/>
  </si>
  <si>
    <t>常勤（月給）
・基本給 ●●●円～
・経験手当 ＋●●円
・役職手当 ＋●●円</t>
    <rPh sb="0" eb="2">
      <t>ジョウキン</t>
    </rPh>
    <rPh sb="19" eb="21">
      <t>ケイケン</t>
    </rPh>
    <rPh sb="38" eb="39">
      <t>エン</t>
    </rPh>
    <phoneticPr fontId="8"/>
  </si>
  <si>
    <t>非常勤（時給）
・●●　円
・経験手当 ＋●●円</t>
    <phoneticPr fontId="8"/>
  </si>
  <si>
    <t>中級ヘルパー</t>
    <rPh sb="0" eb="2">
      <t>チュウキュウ</t>
    </rPh>
    <phoneticPr fontId="8"/>
  </si>
  <si>
    <t>常勤（月給）
・基本給 ●●●円～
・資格手当 ＋●●円</t>
    <rPh sb="0" eb="2">
      <t>ジョウキン</t>
    </rPh>
    <rPh sb="19" eb="21">
      <t>シカク</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</si>
  <si>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</si>
  <si>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初級ヘルパー</t>
    <rPh sb="0" eb="2">
      <t>ショキュウ</t>
    </rPh>
    <phoneticPr fontId="8"/>
  </si>
  <si>
    <t>常勤（月給）
・基本給 ●●●円～
・資格手当 ＋●●円</t>
    <rPh sb="0" eb="2">
      <t>ジョウキン</t>
    </rPh>
    <rPh sb="19" eb="21">
      <t>シカク</t>
    </rPh>
    <rPh sb="21" eb="23">
      <t>テアテ</t>
    </rPh>
    <rPh sb="27" eb="28">
      <t>エン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</si>
  <si>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</si>
  <si>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</si>
  <si>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表１　加算率一覧</t>
    <rPh sb="0" eb="1">
      <t>ヒョウ</t>
    </rPh>
    <rPh sb="3" eb="6">
      <t>カサンリツ</t>
    </rPh>
    <rPh sb="6" eb="8">
      <t>イチラン</t>
    </rPh>
    <phoneticPr fontId="8"/>
  </si>
  <si>
    <t>サービス区分</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</si>
  <si>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</si>
  <si>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</si>
  <si>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</si>
  <si>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</si>
  <si>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</si>
  <si>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</si>
  <si>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t>
    <rPh sb="0" eb="3">
      <t>カクヨウケン</t>
    </rPh>
    <rPh sb="4" eb="6">
      <t>テキゴウ</t>
    </rPh>
    <rPh sb="6" eb="8">
      <t>ジョウキョウ</t>
    </rPh>
    <rPh sb="9" eb="10">
      <t>オウ</t>
    </rPh>
    <rPh sb="12" eb="15">
      <t>カサンリツ</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</si>
  <si>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</si>
  <si>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</si>
  <si>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</si>
  <si>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</si>
  <si>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</si>
  <si>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</si>
  <si>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</si>
  <si>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</si>
  <si>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</si>
  <si>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</si>
  <si>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</si>
  <si>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</si>
  <si>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</si>
  <si>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居宅介護</t>
  </si>
  <si>
    <t>重度訪問介護</t>
  </si>
  <si>
    <t>同行援護</t>
  </si>
  <si>
    <t>行動援護</t>
  </si>
  <si>
    <t>重度障害者等包括支援</t>
  </si>
  <si>
    <t>エラー</t>
    <phoneticPr fontId="27"/>
  </si>
  <si>
    <t>施設入所支援</t>
  </si>
  <si>
    <t>短期入所</t>
    <rPh sb="0" eb="2">
      <t>タンキ</t>
    </rPh>
    <rPh sb="2" eb="4">
      <t>ニュウショ</t>
    </rPh>
    <phoneticPr fontId="60"/>
  </si>
  <si>
    <t>療養介護</t>
  </si>
  <si>
    <t>自立訓練（機能訓練）</t>
  </si>
  <si>
    <t>自立訓練（生活訓練）</t>
  </si>
  <si>
    <t>就労選択支援</t>
    <rPh sb="2" eb="4">
      <t>センタク</t>
    </rPh>
    <rPh sb="4" eb="6">
      <t>シエン</t>
    </rPh>
    <phoneticPr fontId="61"/>
  </si>
  <si>
    <t>就労移行支援</t>
  </si>
  <si>
    <t>就労継続支援Ａ型</t>
  </si>
  <si>
    <t>就労継続支援Ｂ型</t>
  </si>
  <si>
    <t>就労定着支援</t>
    <rPh sb="0" eb="2">
      <t>シュウロウ</t>
    </rPh>
    <rPh sb="2" eb="4">
      <t>テイチャク</t>
    </rPh>
    <rPh sb="4" eb="6">
      <t>シエン</t>
    </rPh>
    <phoneticPr fontId="59"/>
  </si>
  <si>
    <t>自立生活援助</t>
    <rPh sb="0" eb="2">
      <t>ジリツ</t>
    </rPh>
    <rPh sb="2" eb="4">
      <t>セイカツ</t>
    </rPh>
    <rPh sb="4" eb="6">
      <t>エンジョ</t>
    </rPh>
    <phoneticPr fontId="59"/>
  </si>
  <si>
    <t>共同生活援助（介護サービス包括型 ）</t>
    <rPh sb="0" eb="2">
      <t>キョウドウ</t>
    </rPh>
    <rPh sb="2" eb="4">
      <t>セイカツ</t>
    </rPh>
    <rPh sb="4" eb="6">
      <t>エンジョ</t>
    </rPh>
    <rPh sb="7" eb="9">
      <t>カイゴ</t>
    </rPh>
    <rPh sb="13" eb="15">
      <t>ホウカツ</t>
    </rPh>
    <rPh sb="15" eb="16">
      <t>ガタ</t>
    </rPh>
    <phoneticPr fontId="59"/>
  </si>
  <si>
    <t>共同生活援助（日中サービス支援型）</t>
    <rPh sb="0" eb="2">
      <t>キョウドウ</t>
    </rPh>
    <rPh sb="2" eb="4">
      <t>セイカツ</t>
    </rPh>
    <rPh sb="4" eb="6">
      <t>エンジョ</t>
    </rPh>
    <rPh sb="7" eb="9">
      <t>ニッチュウ</t>
    </rPh>
    <rPh sb="13" eb="15">
      <t>シエン</t>
    </rPh>
    <phoneticPr fontId="59"/>
  </si>
  <si>
    <t>共同生活援助（外部サービス利用型）</t>
    <rPh sb="0" eb="2">
      <t>キョウドウ</t>
    </rPh>
    <rPh sb="2" eb="4">
      <t>セイカツ</t>
    </rPh>
    <rPh sb="4" eb="6">
      <t>エンジョ</t>
    </rPh>
    <phoneticPr fontId="59"/>
  </si>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</sst>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_ "/>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2" fillId="0" borderId="0" applyNumberFormat="0" applyFill="0" applyBorder="0" applyAlignment="0" applyProtection="0"/>
  </cellStyleXfs>
  <cellXfs count="52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6" fillId="2" borderId="0" xfId="2" applyFont="1" applyFill="1">
      <alignment vertical="center"/>
    </xf>
    <xf numFmtId="0" fontId="38" fillId="2" borderId="0" xfId="2" applyFont="1" applyFill="1" applyAlignment="1">
      <alignment vertical="top"/>
    </xf>
    <xf numFmtId="0" fontId="56"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66" fontId="12" fillId="0" borderId="40" xfId="0" applyNumberFormat="1" applyFont="1" applyBorder="1" applyAlignment="1">
      <alignment vertical="center"/>
    </xf>
    <xf numFmtId="0" fontId="0" fillId="2" borderId="4" xfId="0" applyFill="1" applyBorder="1" applyAlignment="1">
      <alignment vertical="center"/>
    </xf>
    <xf numFmtId="166" fontId="12" fillId="0" borderId="7" xfId="0" applyNumberFormat="1" applyFont="1" applyBorder="1" applyAlignment="1">
      <alignment vertical="center"/>
    </xf>
    <xf numFmtId="166" fontId="12" fillId="0" borderId="14" xfId="0" applyNumberFormat="1" applyFont="1" applyBorder="1" applyAlignment="1">
      <alignment vertical="center"/>
    </xf>
    <xf numFmtId="166"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64" fontId="30" fillId="0" borderId="51" xfId="4" applyNumberFormat="1" applyFont="1" applyBorder="1" applyAlignment="1">
      <alignment horizontal="right" vertical="center" wrapText="1"/>
    </xf>
    <xf numFmtId="164" fontId="30" fillId="0" borderId="1" xfId="4" applyNumberFormat="1" applyFont="1" applyBorder="1" applyAlignment="1">
      <alignment horizontal="right" vertical="center" wrapText="1"/>
    </xf>
    <xf numFmtId="164" fontId="30" fillId="0" borderId="52" xfId="4" applyNumberFormat="1" applyFont="1" applyBorder="1" applyAlignment="1">
      <alignment horizontal="right" vertical="center" wrapText="1"/>
    </xf>
    <xf numFmtId="164" fontId="30" fillId="0" borderId="14" xfId="4" applyNumberFormat="1" applyFont="1" applyBorder="1" applyAlignment="1">
      <alignment horizontal="right" vertical="center" wrapText="1"/>
    </xf>
    <xf numFmtId="164" fontId="30" fillId="0" borderId="8" xfId="4" applyNumberFormat="1" applyFont="1" applyBorder="1" applyAlignment="1">
      <alignment horizontal="right" vertical="center" wrapText="1"/>
    </xf>
    <xf numFmtId="164" fontId="30" fillId="0" borderId="102" xfId="4" applyNumberFormat="1" applyFont="1" applyBorder="1" applyAlignment="1">
      <alignment horizontal="right" vertical="center" wrapText="1"/>
    </xf>
    <xf numFmtId="164" fontId="31" fillId="0" borderId="51" xfId="4" applyNumberFormat="1" applyFont="1" applyBorder="1" applyAlignment="1">
      <alignment horizontal="right" vertical="center"/>
    </xf>
    <xf numFmtId="164" fontId="31" fillId="0" borderId="1" xfId="4" applyNumberFormat="1" applyFont="1" applyBorder="1" applyAlignment="1">
      <alignment horizontal="right" vertical="center"/>
    </xf>
    <xf numFmtId="164" fontId="31" fillId="0" borderId="14" xfId="4" applyNumberFormat="1" applyFont="1" applyBorder="1" applyAlignment="1">
      <alignment horizontal="right" vertical="center"/>
    </xf>
    <xf numFmtId="164" fontId="31" fillId="0" borderId="104" xfId="4" applyNumberFormat="1" applyFont="1" applyBorder="1" applyAlignment="1">
      <alignment horizontal="right" vertical="center"/>
    </xf>
    <xf numFmtId="164" fontId="31" fillId="0" borderId="105" xfId="4" applyNumberFormat="1" applyFont="1" applyBorder="1" applyAlignment="1">
      <alignment horizontal="right" vertical="center"/>
    </xf>
    <xf numFmtId="164" fontId="30" fillId="0" borderId="106" xfId="4" applyNumberFormat="1" applyFont="1" applyBorder="1" applyAlignment="1">
      <alignment horizontal="right" vertical="center" wrapText="1"/>
    </xf>
    <xf numFmtId="164" fontId="31" fillId="0" borderId="107" xfId="4" applyNumberFormat="1" applyFont="1" applyBorder="1" applyAlignment="1">
      <alignment horizontal="right" vertical="center"/>
    </xf>
    <xf numFmtId="164" fontId="30" fillId="0" borderId="108" xfId="4" applyNumberFormat="1" applyFont="1" applyBorder="1" applyAlignment="1">
      <alignment horizontal="right" vertical="center" wrapText="1"/>
    </xf>
    <xf numFmtId="164" fontId="30" fillId="0" borderId="104" xfId="4" applyNumberFormat="1" applyFont="1" applyBorder="1" applyAlignment="1">
      <alignment horizontal="right" vertical="center" wrapText="1"/>
    </xf>
    <xf numFmtId="164" fontId="30" fillId="0" borderId="105" xfId="4" applyNumberFormat="1" applyFont="1" applyBorder="1" applyAlignment="1">
      <alignment horizontal="right" vertical="center" wrapText="1"/>
    </xf>
    <xf numFmtId="164" fontId="31" fillId="0" borderId="55"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0" fillId="0" borderId="56" xfId="4" applyNumberFormat="1" applyFont="1" applyBorder="1" applyAlignment="1">
      <alignment horizontal="right" vertical="center" wrapText="1"/>
    </xf>
    <xf numFmtId="164" fontId="31" fillId="0" borderId="41" xfId="4" applyNumberFormat="1" applyFont="1" applyBorder="1" applyAlignment="1">
      <alignment horizontal="right" vertical="center"/>
    </xf>
    <xf numFmtId="164" fontId="30" fillId="0" borderId="109" xfId="4" applyNumberFormat="1" applyFont="1" applyBorder="1" applyAlignment="1">
      <alignment horizontal="right" vertical="center" wrapText="1"/>
    </xf>
    <xf numFmtId="164" fontId="30" fillId="0" borderId="26" xfId="4" applyNumberFormat="1" applyFont="1" applyBorder="1" applyAlignment="1">
      <alignment horizontal="right" vertical="center" wrapText="1"/>
    </xf>
    <xf numFmtId="164" fontId="30" fillId="0" borderId="55" xfId="4" applyNumberFormat="1" applyFont="1" applyBorder="1" applyAlignment="1">
      <alignment horizontal="right" vertical="center" wrapText="1"/>
    </xf>
    <xf numFmtId="164" fontId="30" fillId="0" borderId="10" xfId="4" applyNumberFormat="1" applyFont="1" applyBorder="1" applyAlignment="1">
      <alignment horizontal="right" vertical="center" wrapText="1"/>
    </xf>
    <xf numFmtId="164" fontId="31" fillId="0" borderId="53" xfId="4" applyNumberFormat="1" applyFont="1" applyBorder="1" applyAlignment="1">
      <alignment horizontal="right" vertical="center"/>
    </xf>
    <xf numFmtId="164" fontId="31" fillId="0" borderId="58" xfId="4" applyNumberFormat="1" applyFont="1" applyBorder="1" applyAlignment="1">
      <alignment horizontal="right" vertical="center"/>
    </xf>
    <xf numFmtId="164" fontId="30" fillId="0" borderId="54" xfId="4" applyNumberFormat="1" applyFont="1" applyBorder="1" applyAlignment="1">
      <alignment horizontal="right" vertical="center" wrapText="1"/>
    </xf>
    <xf numFmtId="164" fontId="31" fillId="0" borderId="72" xfId="4" applyNumberFormat="1" applyFont="1" applyBorder="1" applyAlignment="1">
      <alignment horizontal="right" vertical="center"/>
    </xf>
    <xf numFmtId="164" fontId="30" fillId="0" borderId="110" xfId="4" applyNumberFormat="1" applyFont="1" applyBorder="1" applyAlignment="1">
      <alignment horizontal="right" vertical="center" wrapText="1"/>
    </xf>
    <xf numFmtId="164" fontId="30" fillId="0" borderId="17" xfId="4" applyNumberFormat="1" applyFont="1" applyBorder="1" applyAlignment="1">
      <alignment horizontal="right" vertical="center" wrapText="1"/>
    </xf>
    <xf numFmtId="164" fontId="30" fillId="0" borderId="53" xfId="4" applyNumberFormat="1" applyFont="1" applyBorder="1" applyAlignment="1">
      <alignment horizontal="right" vertical="center" wrapText="1"/>
    </xf>
    <xf numFmtId="164"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9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3"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10" xfId="0" applyFont="1" applyFill="1" applyBorder="1" applyAlignment="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164" fontId="30" fillId="0" borderId="58" xfId="5" applyNumberFormat="1" applyFont="1" applyBorder="1" applyAlignment="1" applyProtection="1">
      <alignment horizontal="center" vertical="center" shrinkToFit="1"/>
    </xf>
    <xf numFmtId="164" fontId="30" fillId="0" borderId="54" xfId="5" applyNumberFormat="1" applyFont="1" applyBorder="1" applyAlignment="1" applyProtection="1">
      <alignment horizontal="center" vertical="center" shrinkToFit="1"/>
    </xf>
    <xf numFmtId="164"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64" fontId="30" fillId="0" borderId="65" xfId="5" applyNumberFormat="1" applyFont="1" applyBorder="1" applyAlignment="1" applyProtection="1">
      <alignment horizontal="center" vertical="center" shrinkToFit="1"/>
    </xf>
    <xf numFmtId="164" fontId="30" fillId="0" borderId="18" xfId="5" applyNumberFormat="1" applyFont="1" applyBorder="1" applyAlignment="1" applyProtection="1">
      <alignment horizontal="center" vertical="center" shrinkToFit="1"/>
    </xf>
    <xf numFmtId="164" fontId="30" fillId="0" borderId="72" xfId="5" applyNumberFormat="1" applyFont="1" applyBorder="1" applyAlignment="1" applyProtection="1">
      <alignment horizontal="center" vertical="center" shrinkToFi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2" fillId="5" borderId="1" xfId="6" applyFill="1" applyBorder="1" applyAlignment="1" applyProtection="1">
      <alignment horizontal="center" vertical="center"/>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64" fontId="31" fillId="2" borderId="9" xfId="0" applyNumberFormat="1" applyFont="1" applyFill="1" applyBorder="1" applyAlignment="1">
      <alignment horizontal="center" vertical="center"/>
    </xf>
    <xf numFmtId="164"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9" fillId="2" borderId="0" xfId="0" applyFont="1" applyFill="1" applyAlignment="1">
      <alignment horizontal="left" vertical="center"/>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65" fontId="11" fillId="5" borderId="5" xfId="1" applyNumberFormat="1" applyFont="1" applyFill="1" applyBorder="1" applyAlignment="1" applyProtection="1">
      <alignment horizontal="right" vertical="center"/>
      <protection locked="0"/>
    </xf>
    <xf numFmtId="165" fontId="11" fillId="5" borderId="6" xfId="1" applyNumberFormat="1" applyFont="1" applyFill="1" applyBorder="1" applyAlignment="1" applyProtection="1">
      <alignment horizontal="right" vertical="center"/>
      <protection locked="0"/>
    </xf>
    <xf numFmtId="165" fontId="11" fillId="5" borderId="77" xfId="1" applyNumberFormat="1" applyFont="1" applyFill="1" applyBorder="1" applyAlignment="1" applyProtection="1">
      <alignment horizontal="right" vertical="center"/>
      <protection locked="0"/>
    </xf>
    <xf numFmtId="165" fontId="11" fillId="5" borderId="4" xfId="1" applyNumberFormat="1" applyFont="1" applyFill="1" applyBorder="1" applyAlignment="1" applyProtection="1">
      <alignment horizontal="right" vertical="center"/>
      <protection locked="0"/>
    </xf>
    <xf numFmtId="165" fontId="11" fillId="5" borderId="0" xfId="1" applyNumberFormat="1" applyFont="1" applyFill="1" applyBorder="1" applyAlignment="1" applyProtection="1">
      <alignment horizontal="right" vertical="center"/>
      <protection locked="0"/>
    </xf>
    <xf numFmtId="165" fontId="11" fillId="5" borderId="78" xfId="1" applyNumberFormat="1" applyFont="1" applyFill="1" applyBorder="1" applyAlignment="1" applyProtection="1">
      <alignment horizontal="right" vertical="center"/>
      <protection locked="0"/>
    </xf>
    <xf numFmtId="165" fontId="11" fillId="5" borderId="26" xfId="1" applyNumberFormat="1" applyFont="1" applyFill="1" applyBorder="1" applyAlignment="1" applyProtection="1">
      <alignment horizontal="right" vertical="center"/>
      <protection locked="0"/>
    </xf>
    <xf numFmtId="165" fontId="11" fillId="5" borderId="27" xfId="1" applyNumberFormat="1" applyFont="1" applyFill="1" applyBorder="1" applyAlignment="1" applyProtection="1">
      <alignment horizontal="right" vertical="center"/>
      <protection locked="0"/>
    </xf>
    <xf numFmtId="165"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65" fontId="11" fillId="2" borderId="5" xfId="1" applyNumberFormat="1" applyFont="1" applyFill="1" applyBorder="1" applyAlignment="1" applyProtection="1">
      <alignment horizontal="right" vertical="center"/>
    </xf>
    <xf numFmtId="165" fontId="11" fillId="2" borderId="6" xfId="1" applyNumberFormat="1" applyFont="1" applyFill="1" applyBorder="1" applyAlignment="1" applyProtection="1">
      <alignment horizontal="right" vertical="center"/>
    </xf>
    <xf numFmtId="165" fontId="11" fillId="2" borderId="77" xfId="1" applyNumberFormat="1" applyFont="1" applyFill="1" applyBorder="1" applyAlignment="1" applyProtection="1">
      <alignment horizontal="right" vertical="center"/>
    </xf>
    <xf numFmtId="165" fontId="11" fillId="2" borderId="4" xfId="1" applyNumberFormat="1" applyFont="1" applyFill="1" applyBorder="1" applyAlignment="1" applyProtection="1">
      <alignment horizontal="right" vertical="center"/>
    </xf>
    <xf numFmtId="165" fontId="11" fillId="2" borderId="0" xfId="1" applyNumberFormat="1" applyFont="1" applyFill="1" applyBorder="1" applyAlignment="1" applyProtection="1">
      <alignment horizontal="right" vertical="center"/>
    </xf>
    <xf numFmtId="165" fontId="11" fillId="2" borderId="78" xfId="1" applyNumberFormat="1" applyFont="1" applyFill="1" applyBorder="1" applyAlignment="1" applyProtection="1">
      <alignment horizontal="right" vertical="center"/>
    </xf>
    <xf numFmtId="165" fontId="11" fillId="2" borderId="26" xfId="1" applyNumberFormat="1" applyFont="1" applyFill="1" applyBorder="1" applyAlignment="1" applyProtection="1">
      <alignment horizontal="right" vertical="center"/>
    </xf>
    <xf numFmtId="165" fontId="11" fillId="2" borderId="27" xfId="1" applyNumberFormat="1" applyFont="1" applyFill="1" applyBorder="1" applyAlignment="1" applyProtection="1">
      <alignment horizontal="right" vertical="center"/>
    </xf>
    <xf numFmtId="165"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165" fontId="11" fillId="2" borderId="5" xfId="1" applyNumberFormat="1" applyFont="1" applyFill="1" applyBorder="1" applyAlignment="1" applyProtection="1">
      <alignment horizontal="right" vertical="center" shrinkToFit="1"/>
    </xf>
    <xf numFmtId="165" fontId="11" fillId="2" borderId="6" xfId="1" applyNumberFormat="1" applyFont="1" applyFill="1" applyBorder="1" applyAlignment="1" applyProtection="1">
      <alignment horizontal="right" vertical="center" shrinkToFit="1"/>
    </xf>
    <xf numFmtId="165" fontId="11" fillId="2" borderId="77" xfId="1" applyNumberFormat="1" applyFont="1" applyFill="1" applyBorder="1" applyAlignment="1" applyProtection="1">
      <alignment horizontal="right" vertical="center" shrinkToFit="1"/>
    </xf>
    <xf numFmtId="165" fontId="11" fillId="2" borderId="4" xfId="1" applyNumberFormat="1" applyFont="1" applyFill="1" applyBorder="1" applyAlignment="1" applyProtection="1">
      <alignment horizontal="right" vertical="center" shrinkToFit="1"/>
    </xf>
    <xf numFmtId="165" fontId="11" fillId="2" borderId="0" xfId="1" applyNumberFormat="1" applyFont="1" applyFill="1" applyBorder="1" applyAlignment="1" applyProtection="1">
      <alignment horizontal="right" vertical="center" shrinkToFit="1"/>
    </xf>
    <xf numFmtId="165" fontId="11" fillId="2" borderId="78" xfId="1" applyNumberFormat="1" applyFont="1" applyFill="1" applyBorder="1" applyAlignment="1" applyProtection="1">
      <alignment horizontal="right" vertical="center" shrinkToFit="1"/>
    </xf>
    <xf numFmtId="165" fontId="11" fillId="2" borderId="26" xfId="1" applyNumberFormat="1" applyFont="1" applyFill="1" applyBorder="1" applyAlignment="1" applyProtection="1">
      <alignment horizontal="right" vertical="center" shrinkToFit="1"/>
    </xf>
    <xf numFmtId="165" fontId="11" fillId="2" borderId="27" xfId="1" applyNumberFormat="1" applyFont="1" applyFill="1" applyBorder="1" applyAlignment="1" applyProtection="1">
      <alignment horizontal="right" vertical="center" shrinkToFit="1"/>
    </xf>
    <xf numFmtId="165"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64" fontId="31" fillId="2" borderId="53" xfId="0" applyNumberFormat="1" applyFont="1" applyFill="1" applyBorder="1" applyAlignment="1">
      <alignment horizontal="center" vertical="center"/>
    </xf>
    <xf numFmtId="164" fontId="31" fillId="2" borderId="58" xfId="0" applyNumberFormat="1" applyFont="1" applyFill="1" applyBorder="1" applyAlignment="1">
      <alignment horizontal="center" vertical="center"/>
    </xf>
    <xf numFmtId="164"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64"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64" fontId="31" fillId="2" borderId="8" xfId="0" applyNumberFormat="1" applyFont="1" applyFill="1" applyBorder="1" applyAlignment="1">
      <alignment horizontal="center" vertical="center"/>
    </xf>
    <xf numFmtId="164"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14" xfId="0" applyFont="1" applyFill="1" applyBorder="1" applyAlignment="1">
      <alignment horizontal="center" vertical="center" wrapText="1"/>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3"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71" xfId="0" applyFont="1" applyFill="1" applyBorder="1" applyAlignment="1">
      <alignment horizontal="center" vertical="center"/>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4" xfId="0" applyFont="1" applyFill="1" applyBorder="1" applyAlignment="1">
      <alignment horizontal="left" vertical="center"/>
    </xf>
    <xf numFmtId="166" fontId="11" fillId="6" borderId="12" xfId="0" applyNumberFormat="1" applyFont="1" applyFill="1" applyBorder="1" applyAlignment="1" applyProtection="1">
      <alignment horizontal="right" vertical="center"/>
      <protection locked="0"/>
    </xf>
    <xf numFmtId="166" fontId="11" fillId="6" borderId="44" xfId="0" applyNumberFormat="1" applyFont="1" applyFill="1" applyBorder="1" applyAlignment="1" applyProtection="1">
      <alignment horizontal="right" vertical="center"/>
      <protection locked="0"/>
    </xf>
    <xf numFmtId="166"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66" fontId="11" fillId="0" borderId="87" xfId="0" applyNumberFormat="1" applyFont="1" applyBorder="1" applyAlignment="1">
      <alignment horizontal="right" vertical="center"/>
    </xf>
    <xf numFmtId="166" fontId="11" fillId="0" borderId="21" xfId="0" applyNumberFormat="1" applyFont="1" applyBorder="1" applyAlignment="1">
      <alignment horizontal="right" vertical="center"/>
    </xf>
    <xf numFmtId="166"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166" fontId="11" fillId="0" borderId="12" xfId="0" applyNumberFormat="1" applyFont="1" applyBorder="1" applyAlignment="1">
      <alignment horizontal="right" vertical="center"/>
    </xf>
    <xf numFmtId="166" fontId="11" fillId="0" borderId="44" xfId="0" applyNumberFormat="1" applyFont="1" applyBorder="1" applyAlignment="1">
      <alignment horizontal="right" vertical="center"/>
    </xf>
    <xf numFmtId="166" fontId="11" fillId="0" borderId="13" xfId="0" applyNumberFormat="1" applyFont="1" applyBorder="1" applyAlignment="1">
      <alignment horizontal="right"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66" fontId="11" fillId="6" borderId="69" xfId="0" applyNumberFormat="1" applyFont="1" applyFill="1" applyBorder="1" applyAlignment="1" applyProtection="1">
      <alignment horizontal="right" vertical="center"/>
      <protection locked="0"/>
    </xf>
    <xf numFmtId="166"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24" fillId="0" borderId="1"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66" fontId="11" fillId="6" borderId="42" xfId="0" applyNumberFormat="1" applyFont="1" applyFill="1" applyBorder="1" applyAlignment="1" applyProtection="1">
      <alignment horizontal="right" vertical="center"/>
      <protection locked="0"/>
    </xf>
    <xf numFmtId="166" fontId="11" fillId="6" borderId="43" xfId="0" applyNumberFormat="1" applyFont="1" applyFill="1" applyBorder="1" applyAlignment="1" applyProtection="1">
      <alignment horizontal="right" vertical="center"/>
      <protection locked="0"/>
    </xf>
    <xf numFmtId="166"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66" fontId="11" fillId="5" borderId="42" xfId="0" applyNumberFormat="1" applyFont="1" applyFill="1" applyBorder="1" applyAlignment="1" applyProtection="1">
      <alignment horizontal="right" vertical="center"/>
      <protection locked="0"/>
    </xf>
    <xf numFmtId="166" fontId="11" fillId="5" borderId="43" xfId="0" applyNumberFormat="1" applyFont="1" applyFill="1" applyBorder="1" applyAlignment="1" applyProtection="1">
      <alignment horizontal="right" vertical="center"/>
      <protection locked="0"/>
    </xf>
    <xf numFmtId="166"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04937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15440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91084</xdr:colOff>
          <xdr:row>6</xdr:row>
          <xdr:rowOff>269496</xdr:rowOff>
        </xdr:from>
        <xdr:to>
          <xdr:col>29</xdr:col>
          <xdr:colOff>59322</xdr:colOff>
          <xdr:row>8</xdr:row>
          <xdr:rowOff>12044</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13" cy="22832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128258</xdr:colOff>
          <xdr:row>27</xdr:row>
          <xdr:rowOff>80206</xdr:rowOff>
        </xdr:from>
        <xdr:to>
          <xdr:col>4</xdr:col>
          <xdr:colOff>4257</xdr:colOff>
          <xdr:row>29</xdr:row>
          <xdr:rowOff>154241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06"/>
              <a:ext cx="199849" cy="397885"/>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133522</xdr:colOff>
          <xdr:row>31</xdr:row>
          <xdr:rowOff>91782</xdr:rowOff>
        </xdr:from>
        <xdr:to>
          <xdr:col>4</xdr:col>
          <xdr:colOff>53128</xdr:colOff>
          <xdr:row>34</xdr:row>
          <xdr:rowOff>2802</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2"/>
              <a:ext cx="243456" cy="396795"/>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134423</xdr:colOff>
          <xdr:row>37</xdr:row>
          <xdr:rowOff>107725</xdr:rowOff>
        </xdr:from>
        <xdr:to>
          <xdr:col>4</xdr:col>
          <xdr:colOff>53129</xdr:colOff>
          <xdr:row>40</xdr:row>
          <xdr:rowOff>29268</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50"/>
              <a:ext cx="242556" cy="407318"/>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131678</xdr:colOff>
          <xdr:row>41</xdr:row>
          <xdr:rowOff>116892</xdr:rowOff>
        </xdr:from>
        <xdr:to>
          <xdr:col>4</xdr:col>
          <xdr:colOff>8377</xdr:colOff>
          <xdr:row>44</xdr:row>
          <xdr:rowOff>34578</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492"/>
              <a:ext cx="200549" cy="403461"/>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04937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15440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04937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15440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16330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15440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16330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15440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16330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04937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15440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04937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15440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35</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38</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261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85825" y="11010900"/>
              <a:ext cx="142875" cy="570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85825" y="1626870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85825" y="11010900"/>
              <a:ext cx="142875" cy="570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85825" y="1626870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85825" y="11010900"/>
              <a:ext cx="142875" cy="570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85825" y="140398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85825" y="16268700"/>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1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0</v>
      </c>
      <c r="Q1" s="27"/>
      <c r="R1" s="27"/>
      <c r="S1" s="27"/>
      <c r="T1" s="27"/>
      <c r="AA1" s="398" t="s">
        <v>1</v>
      </c>
      <c r="AB1" s="398"/>
      <c r="AC1" s="398"/>
      <c r="AD1" s="376" t="str">
        <f>IF(G5="","",G5)</f>
        <v>札幌市</v>
      </c>
      <c r="AE1" s="376"/>
      <c r="AF1" s="376"/>
      <c r="AG1" s="376"/>
      <c r="AH1" s="376"/>
      <c r="AI1" s="376"/>
      <c r="AJ1" s="376"/>
      <c r="AK1" s="376"/>
    </row>
    <row r="2" spans="2:65" ht="23.25" customHeight="1">
      <c r="B2" s="388" t="s">
        <v>2</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65" s="27" customFormat="1" ht="22.5" customHeight="1">
      <c r="B3" s="27" t="s">
        <v>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0" t="s">
        <v>4</v>
      </c>
      <c r="C4" s="400"/>
      <c r="D4" s="400"/>
      <c r="E4" s="400"/>
      <c r="F4" s="400"/>
      <c r="G4" s="276" t="s">
        <v>5</v>
      </c>
      <c r="H4" s="276"/>
      <c r="I4" s="276"/>
      <c r="J4" s="276"/>
      <c r="K4" s="276"/>
      <c r="L4" s="276"/>
      <c r="M4" s="276"/>
      <c r="N4" s="266" t="s">
        <v>6</v>
      </c>
      <c r="O4" s="266"/>
      <c r="P4" s="266"/>
      <c r="Q4" s="266"/>
      <c r="R4" s="266"/>
      <c r="S4" s="266"/>
      <c r="T4" s="330" t="s">
        <v>7</v>
      </c>
      <c r="U4" s="331"/>
      <c r="V4" s="331"/>
      <c r="W4" s="331"/>
      <c r="X4" s="331"/>
      <c r="Y4" s="331"/>
      <c r="Z4" s="331"/>
      <c r="AA4" s="331"/>
      <c r="AB4" s="332"/>
      <c r="AC4" s="266" t="s">
        <v>8</v>
      </c>
      <c r="AD4" s="266"/>
      <c r="AE4" s="266"/>
      <c r="AF4" s="266"/>
      <c r="AG4" s="266"/>
      <c r="AH4" s="266"/>
      <c r="AI4" s="266"/>
      <c r="AJ4" s="266"/>
      <c r="AK4" s="266"/>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399">
        <v>1334567890</v>
      </c>
      <c r="C5" s="399"/>
      <c r="D5" s="399"/>
      <c r="E5" s="399"/>
      <c r="F5" s="399"/>
      <c r="G5" s="277" t="s">
        <v>9</v>
      </c>
      <c r="H5" s="277"/>
      <c r="I5" s="277"/>
      <c r="J5" s="277"/>
      <c r="K5" s="277"/>
      <c r="L5" s="277"/>
      <c r="M5" s="277"/>
      <c r="N5" s="356" t="s">
        <v>10</v>
      </c>
      <c r="O5" s="356"/>
      <c r="P5" s="356"/>
      <c r="Q5" s="356" t="s">
        <v>11</v>
      </c>
      <c r="R5" s="356"/>
      <c r="S5" s="356"/>
      <c r="T5" s="357">
        <v>2250000</v>
      </c>
      <c r="U5" s="358"/>
      <c r="V5" s="358"/>
      <c r="W5" s="358"/>
      <c r="X5" s="358"/>
      <c r="Y5" s="358"/>
      <c r="Z5" s="358"/>
      <c r="AA5" s="358"/>
      <c r="AB5" s="359"/>
      <c r="AC5" s="345" t="s">
        <v>12</v>
      </c>
      <c r="AD5" s="345"/>
      <c r="AE5" s="345"/>
      <c r="AF5" s="345"/>
      <c r="AG5" s="345"/>
      <c r="AH5" s="345"/>
      <c r="AI5" s="345"/>
      <c r="AJ5" s="345"/>
      <c r="AK5" s="345"/>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6" t="s">
        <v>13</v>
      </c>
      <c r="C7" s="247"/>
      <c r="D7" s="247"/>
      <c r="E7" s="247"/>
      <c r="F7" s="411"/>
      <c r="G7" s="246"/>
      <c r="H7" s="247"/>
      <c r="I7" s="278" t="s">
        <v>14</v>
      </c>
      <c r="J7" s="278"/>
      <c r="K7" s="278"/>
      <c r="L7" s="278"/>
      <c r="M7" s="278"/>
      <c r="N7" s="278"/>
      <c r="O7" s="278"/>
      <c r="P7" s="278"/>
      <c r="Q7" s="278"/>
      <c r="R7" s="278"/>
      <c r="S7" s="278"/>
      <c r="T7" s="278"/>
      <c r="U7" s="278"/>
      <c r="V7" s="278"/>
      <c r="W7" s="278"/>
      <c r="X7" s="279"/>
      <c r="Y7" s="395" t="str">
        <f>IF(OR(H98=4,H98=5),"R6.6以降の新加算の
区分（どちらか選択）","R"&amp;F98&amp;"."&amp;H98&amp;"以降の新加算の
区分（どちらか選択）")</f>
        <v>R6.6以降の新加算の
区分（どちらか選択）</v>
      </c>
      <c r="Z7" s="395"/>
      <c r="AA7" s="395"/>
      <c r="AB7" s="395"/>
      <c r="AC7" s="395"/>
      <c r="AD7" s="395"/>
      <c r="AE7" s="395"/>
      <c r="AF7" s="395"/>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1" t="s">
        <v>15</v>
      </c>
      <c r="C8" s="402"/>
      <c r="D8" s="402"/>
      <c r="E8" s="402"/>
      <c r="F8" s="403"/>
      <c r="G8" s="407" t="s">
        <v>16</v>
      </c>
      <c r="H8" s="408"/>
      <c r="I8" s="392" t="str">
        <f>IFERROR(IF(OR(H98=4,H98=5),IF(AM8=1,"処遇加算Ⅰ",IF(AM8=2,"処遇加算Ⅱ","")),""),"")</f>
        <v>処遇加算Ⅰ</v>
      </c>
      <c r="J8" s="393"/>
      <c r="K8" s="393"/>
      <c r="L8" s="394"/>
      <c r="M8" s="392" t="str">
        <f>IFERROR(IF(OR(H98=4,H98=5),IF(AM8=1,"特定加算なし",IF(AM8=2,"特定加算なし","")),""),"")</f>
        <v>特定加算なし</v>
      </c>
      <c r="N8" s="393"/>
      <c r="O8" s="393"/>
      <c r="P8" s="394"/>
      <c r="Q8" s="392" t="str">
        <f>IFERROR(IF(OR(H98=4,H98=5),IF(AM8=1,"ベア加算",IF(AM8=2,"ベア加算","")),""),"")</f>
        <v>ベア加算</v>
      </c>
      <c r="R8" s="393"/>
      <c r="S8" s="393"/>
      <c r="T8" s="394"/>
      <c r="U8" s="280" t="s">
        <v>17</v>
      </c>
      <c r="V8" s="280"/>
      <c r="W8" s="280"/>
      <c r="X8" s="281"/>
      <c r="Y8" s="38"/>
      <c r="Z8" s="353" t="s">
        <v>18</v>
      </c>
      <c r="AA8" s="354"/>
      <c r="AB8" s="355"/>
      <c r="AC8" s="39"/>
      <c r="AD8" s="348" t="s">
        <v>19</v>
      </c>
      <c r="AE8" s="348"/>
      <c r="AF8" s="349"/>
      <c r="AM8" s="346">
        <v>1</v>
      </c>
      <c r="AN8" s="215" t="s">
        <v>20</v>
      </c>
      <c r="AO8" s="216"/>
      <c r="AP8" s="216"/>
      <c r="AQ8" s="216"/>
      <c r="AR8" s="216"/>
      <c r="AS8" s="216"/>
      <c r="AT8" s="216"/>
      <c r="AU8" s="216"/>
      <c r="AV8" s="216"/>
      <c r="AW8" s="216"/>
      <c r="AX8" s="216"/>
      <c r="AY8" s="216"/>
      <c r="AZ8" s="216"/>
      <c r="BA8" s="216"/>
      <c r="BB8" s="216"/>
      <c r="BC8" s="216"/>
      <c r="BD8" s="216"/>
      <c r="BE8" s="216"/>
      <c r="BF8" s="216"/>
      <c r="BG8" s="216"/>
      <c r="BH8" s="216"/>
      <c r="BI8" s="216"/>
      <c r="BJ8" s="216"/>
      <c r="BK8" s="217"/>
    </row>
    <row r="9" spans="2:65" ht="14.25" customHeight="1" thickBot="1">
      <c r="B9" s="404"/>
      <c r="C9" s="405"/>
      <c r="D9" s="405"/>
      <c r="E9" s="405"/>
      <c r="F9" s="406"/>
      <c r="G9" s="409" t="s">
        <v>21</v>
      </c>
      <c r="H9" s="410"/>
      <c r="I9" s="396">
        <f>IFERROR(VLOOKUP(AC5,【参考】数式用!$A$5:$N$27,MATCH(I8,【参考】数式用!$B$4:$J$4,0)+1,FALSE),"")</f>
        <v>4.3999999999999997E-2</v>
      </c>
      <c r="J9" s="282"/>
      <c r="K9" s="282"/>
      <c r="L9" s="397"/>
      <c r="M9" s="396">
        <f>IFERROR(VLOOKUP(AC5,【参考】数式用!$A$5:$N$27,MATCH(M8,【参考】数式用!$B$4:$J$4,0)+1,FALSE),"")</f>
        <v>0</v>
      </c>
      <c r="N9" s="282"/>
      <c r="O9" s="282"/>
      <c r="P9" s="397"/>
      <c r="Q9" s="396">
        <f>IFERROR(VLOOKUP(AC5,【参考】数式用!$A$5:$N$27,MATCH(Q8,【参考】数式用!$B$4:$J$4,0)+1,FALSE),"")</f>
        <v>1.0999999999999999E-2</v>
      </c>
      <c r="R9" s="282"/>
      <c r="S9" s="282"/>
      <c r="T9" s="397"/>
      <c r="U9" s="282">
        <f>SUM(I9,M9,Q9)</f>
        <v>5.4999999999999993E-2</v>
      </c>
      <c r="V9" s="282"/>
      <c r="W9" s="282"/>
      <c r="X9" s="283"/>
      <c r="Y9" s="350">
        <f>IFERROR(IF(AM8=1,VLOOKUP(AC5,【参考】数式用!$A$5:$N$27,13,FALSE),""),"")</f>
        <v>6.699999999999999E-2</v>
      </c>
      <c r="Z9" s="351"/>
      <c r="AA9" s="351"/>
      <c r="AB9" s="351"/>
      <c r="AC9" s="351" t="str">
        <f>IFERROR(IF(AM8=2,VLOOKUP(AC5,【参考】数式用!$A$5:$N$27,14,FALSE),""),"")</f>
        <v/>
      </c>
      <c r="AD9" s="351"/>
      <c r="AE9" s="351"/>
      <c r="AF9" s="352"/>
      <c r="AM9" s="347"/>
      <c r="AN9" s="333"/>
      <c r="AO9" s="334"/>
      <c r="AP9" s="334"/>
      <c r="AQ9" s="334"/>
      <c r="AR9" s="334"/>
      <c r="AS9" s="334"/>
      <c r="AT9" s="334"/>
      <c r="AU9" s="334"/>
      <c r="AV9" s="334"/>
      <c r="AW9" s="334"/>
      <c r="AX9" s="334"/>
      <c r="AY9" s="334"/>
      <c r="AZ9" s="334"/>
      <c r="BA9" s="334"/>
      <c r="BB9" s="334"/>
      <c r="BC9" s="334"/>
      <c r="BD9" s="334"/>
      <c r="BE9" s="334"/>
      <c r="BF9" s="334"/>
      <c r="BG9" s="334"/>
      <c r="BH9" s="334"/>
      <c r="BI9" s="334"/>
      <c r="BJ9" s="334"/>
      <c r="BK9" s="335"/>
    </row>
    <row r="10" spans="2:65" ht="12" customHeight="1" thickBot="1">
      <c r="B10" s="284" t="s">
        <v>22</v>
      </c>
      <c r="C10" s="284"/>
      <c r="D10" s="284"/>
      <c r="E10" s="284"/>
      <c r="F10" s="284"/>
      <c r="G10" s="284"/>
      <c r="H10" s="284"/>
      <c r="I10" s="284"/>
      <c r="J10" s="284"/>
      <c r="K10" s="284"/>
      <c r="L10" s="284"/>
      <c r="M10" s="284"/>
      <c r="N10" s="36"/>
      <c r="O10" s="36"/>
      <c r="P10" s="36"/>
      <c r="Q10" s="36"/>
      <c r="R10" s="36"/>
      <c r="S10" s="36"/>
      <c r="T10" s="36"/>
      <c r="U10" s="36"/>
      <c r="V10" s="36"/>
      <c r="W10" s="36"/>
      <c r="X10" s="36"/>
      <c r="Y10" s="36"/>
      <c r="Z10" s="36"/>
      <c r="AA10" s="36"/>
      <c r="AB10" s="36"/>
      <c r="AC10" s="36"/>
      <c r="AM10" s="40"/>
      <c r="AN10" s="218"/>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20"/>
    </row>
    <row r="11" spans="2:65" ht="9" customHeight="1">
      <c r="B11" s="285"/>
      <c r="C11" s="285"/>
      <c r="D11" s="285"/>
      <c r="E11" s="285"/>
      <c r="F11" s="285"/>
      <c r="G11" s="285"/>
      <c r="H11" s="285"/>
      <c r="I11" s="285"/>
      <c r="J11" s="285"/>
      <c r="K11" s="285"/>
      <c r="L11" s="285"/>
      <c r="M11" s="285"/>
      <c r="N11" s="36"/>
      <c r="O11" s="36"/>
      <c r="P11" s="36"/>
      <c r="Q11" s="36"/>
      <c r="R11" s="36"/>
      <c r="S11" s="36"/>
      <c r="T11" s="36"/>
      <c r="U11" s="36"/>
      <c r="V11" s="36"/>
      <c r="W11" s="36"/>
      <c r="X11" s="36"/>
      <c r="Y11" s="36"/>
      <c r="Z11" s="36"/>
      <c r="AA11" s="36"/>
      <c r="AB11" s="36"/>
      <c r="AC11" s="36"/>
      <c r="AM11" s="40"/>
    </row>
    <row r="12" spans="2:65" s="27" customFormat="1" ht="6.95" customHeight="1">
      <c r="B12" s="312" t="s">
        <v>23</v>
      </c>
      <c r="C12" s="313"/>
      <c r="D12" s="313"/>
      <c r="E12" s="313"/>
      <c r="F12" s="313"/>
      <c r="G12" s="313"/>
      <c r="H12" s="313"/>
      <c r="I12" s="313"/>
      <c r="J12" s="313"/>
      <c r="K12" s="313"/>
      <c r="L12" s="313"/>
      <c r="M12" s="314"/>
      <c r="N12" s="336">
        <f>IFERROR(IF(AM8&lt;&gt;0,T105+Y105,"先に新加算の区分を選択"),"")</f>
        <v>1755000</v>
      </c>
      <c r="O12" s="337"/>
      <c r="P12" s="337"/>
      <c r="Q12" s="337"/>
      <c r="R12" s="338"/>
      <c r="S12" s="307" t="s">
        <v>24</v>
      </c>
      <c r="T12" s="310" t="s">
        <v>25</v>
      </c>
      <c r="U12" s="311" t="s">
        <v>26</v>
      </c>
      <c r="V12" s="31"/>
      <c r="W12" s="31"/>
      <c r="X12" s="31"/>
      <c r="Y12" s="31"/>
      <c r="Z12" s="31"/>
      <c r="AA12" s="31"/>
      <c r="AB12" s="31"/>
      <c r="AC12" s="31"/>
      <c r="AD12" s="31"/>
      <c r="AE12" s="31"/>
      <c r="AM12" s="40"/>
      <c r="BL12" s="33"/>
      <c r="BM12" s="33"/>
    </row>
    <row r="13" spans="2:65" s="27" customFormat="1" ht="6.95" customHeight="1" thickBot="1">
      <c r="B13" s="315"/>
      <c r="C13" s="316"/>
      <c r="D13" s="316"/>
      <c r="E13" s="316"/>
      <c r="F13" s="316"/>
      <c r="G13" s="316"/>
      <c r="H13" s="316"/>
      <c r="I13" s="316"/>
      <c r="J13" s="316"/>
      <c r="K13" s="316"/>
      <c r="L13" s="316"/>
      <c r="M13" s="317"/>
      <c r="N13" s="339"/>
      <c r="O13" s="340"/>
      <c r="P13" s="340"/>
      <c r="Q13" s="340"/>
      <c r="R13" s="341"/>
      <c r="S13" s="308"/>
      <c r="T13" s="310"/>
      <c r="U13" s="311"/>
      <c r="V13" s="31"/>
      <c r="W13" s="31"/>
      <c r="X13" s="31"/>
      <c r="Y13" s="31"/>
      <c r="Z13" s="31"/>
      <c r="AA13" s="31"/>
      <c r="AB13" s="31"/>
      <c r="AC13" s="31"/>
      <c r="AD13" s="31"/>
      <c r="AE13" s="31"/>
      <c r="AM13" s="40"/>
      <c r="BL13" s="33"/>
      <c r="BM13" s="33"/>
    </row>
    <row r="14" spans="2:65" s="27" customFormat="1" ht="6.95" customHeight="1">
      <c r="B14" s="318"/>
      <c r="C14" s="319"/>
      <c r="D14" s="319"/>
      <c r="E14" s="319"/>
      <c r="F14" s="319"/>
      <c r="G14" s="319"/>
      <c r="H14" s="319"/>
      <c r="I14" s="319"/>
      <c r="J14" s="319"/>
      <c r="K14" s="319"/>
      <c r="L14" s="319"/>
      <c r="M14" s="320"/>
      <c r="N14" s="342"/>
      <c r="O14" s="343"/>
      <c r="P14" s="343"/>
      <c r="Q14" s="343"/>
      <c r="R14" s="344"/>
      <c r="S14" s="309"/>
      <c r="T14" s="310"/>
      <c r="U14" s="311"/>
      <c r="V14" s="31"/>
      <c r="W14" s="286" t="s">
        <v>27</v>
      </c>
      <c r="X14" s="286"/>
      <c r="Y14" s="286"/>
      <c r="Z14" s="286"/>
      <c r="AA14" s="286"/>
      <c r="AB14" s="286"/>
      <c r="AC14" s="286"/>
      <c r="AD14" s="40"/>
      <c r="AE14" s="31"/>
      <c r="AF14" s="31"/>
      <c r="AG14" s="31"/>
      <c r="AH14" s="31"/>
      <c r="AI14" s="31"/>
      <c r="AJ14" s="31"/>
      <c r="AK14" s="287" t="str">
        <f>IFERROR(IF(N15="","",IF(N15&gt;=N12,"○","×")),"")</f>
        <v>○</v>
      </c>
      <c r="AM14" s="40"/>
      <c r="AN14" s="215" t="s">
        <v>28</v>
      </c>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7"/>
      <c r="BL14" s="33"/>
      <c r="BM14" s="33"/>
    </row>
    <row r="15" spans="2:65" s="27" customFormat="1" ht="6.95" customHeight="1" thickBot="1">
      <c r="B15" s="312" t="s">
        <v>29</v>
      </c>
      <c r="C15" s="313"/>
      <c r="D15" s="313"/>
      <c r="E15" s="313"/>
      <c r="F15" s="313"/>
      <c r="G15" s="313"/>
      <c r="H15" s="313"/>
      <c r="I15" s="313"/>
      <c r="J15" s="313"/>
      <c r="K15" s="313"/>
      <c r="L15" s="313"/>
      <c r="M15" s="314"/>
      <c r="N15" s="298">
        <v>1800000</v>
      </c>
      <c r="O15" s="299"/>
      <c r="P15" s="299"/>
      <c r="Q15" s="299"/>
      <c r="R15" s="300"/>
      <c r="S15" s="307" t="s">
        <v>24</v>
      </c>
      <c r="T15" s="310" t="s">
        <v>25</v>
      </c>
      <c r="U15" s="311" t="s">
        <v>30</v>
      </c>
      <c r="V15" s="31"/>
      <c r="W15" s="286"/>
      <c r="X15" s="286"/>
      <c r="Y15" s="286"/>
      <c r="Z15" s="286"/>
      <c r="AA15" s="286"/>
      <c r="AB15" s="286"/>
      <c r="AC15" s="286"/>
      <c r="AD15" s="40"/>
      <c r="AE15" s="31"/>
      <c r="AF15" s="31"/>
      <c r="AG15" s="31"/>
      <c r="AH15" s="31"/>
      <c r="AI15" s="31"/>
      <c r="AJ15" s="31"/>
      <c r="AK15" s="288"/>
      <c r="AM15" s="40"/>
      <c r="AN15" s="218"/>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20"/>
      <c r="BL15" s="33"/>
      <c r="BM15" s="33"/>
    </row>
    <row r="16" spans="2:65" s="27" customFormat="1" ht="6.95" customHeight="1">
      <c r="B16" s="315"/>
      <c r="C16" s="316"/>
      <c r="D16" s="316"/>
      <c r="E16" s="316"/>
      <c r="F16" s="316"/>
      <c r="G16" s="316"/>
      <c r="H16" s="316"/>
      <c r="I16" s="316"/>
      <c r="J16" s="316"/>
      <c r="K16" s="316"/>
      <c r="L16" s="316"/>
      <c r="M16" s="317"/>
      <c r="N16" s="301"/>
      <c r="O16" s="302"/>
      <c r="P16" s="302"/>
      <c r="Q16" s="302"/>
      <c r="R16" s="303"/>
      <c r="S16" s="308"/>
      <c r="T16" s="310"/>
      <c r="U16" s="311"/>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18"/>
      <c r="C17" s="319"/>
      <c r="D17" s="319"/>
      <c r="E17" s="319"/>
      <c r="F17" s="319"/>
      <c r="G17" s="319"/>
      <c r="H17" s="319"/>
      <c r="I17" s="319"/>
      <c r="J17" s="319"/>
      <c r="K17" s="319"/>
      <c r="L17" s="319"/>
      <c r="M17" s="320"/>
      <c r="N17" s="304"/>
      <c r="O17" s="305"/>
      <c r="P17" s="305"/>
      <c r="Q17" s="305"/>
      <c r="R17" s="306"/>
      <c r="S17" s="309"/>
      <c r="T17" s="310"/>
      <c r="U17" s="311"/>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89" t="s">
        <v>31</v>
      </c>
      <c r="C18" s="290"/>
      <c r="D18" s="290"/>
      <c r="E18" s="290"/>
      <c r="F18" s="290"/>
      <c r="G18" s="290"/>
      <c r="H18" s="290"/>
      <c r="I18" s="290"/>
      <c r="J18" s="290"/>
      <c r="K18" s="290"/>
      <c r="L18" s="290"/>
      <c r="M18" s="291"/>
      <c r="N18" s="321">
        <f>IFERROR(ROUNDDOWN(ROUNDDOWN(ROUND(T5*VLOOKUP(AC5,【参考】数式用!$A$5:$N$37,14,FALSE),0),0)*AD108*0.5,0),"")</f>
        <v>618750</v>
      </c>
      <c r="O18" s="322"/>
      <c r="P18" s="322"/>
      <c r="Q18" s="322"/>
      <c r="R18" s="323"/>
      <c r="S18" s="307" t="s">
        <v>24</v>
      </c>
      <c r="T18" s="310" t="s">
        <v>25</v>
      </c>
      <c r="U18" s="311" t="s">
        <v>32</v>
      </c>
      <c r="V18" s="31"/>
      <c r="W18" s="41"/>
      <c r="X18" s="41"/>
      <c r="Y18" s="41"/>
      <c r="Z18" s="41"/>
      <c r="AA18" s="41"/>
      <c r="AB18" s="41"/>
      <c r="AC18" s="41"/>
      <c r="AD18" s="379" t="s">
        <v>33</v>
      </c>
      <c r="AE18" s="380"/>
      <c r="AF18" s="380"/>
      <c r="AG18" s="380"/>
      <c r="AH18" s="380"/>
      <c r="AI18" s="380"/>
      <c r="AJ18" s="380"/>
      <c r="AK18" s="381"/>
      <c r="AL18" s="31"/>
      <c r="AM18" s="40"/>
      <c r="BL18" s="33"/>
      <c r="BM18" s="33"/>
    </row>
    <row r="19" spans="2:65" s="27" customFormat="1" ht="6.95" customHeight="1">
      <c r="B19" s="292"/>
      <c r="C19" s="293"/>
      <c r="D19" s="293"/>
      <c r="E19" s="293"/>
      <c r="F19" s="293"/>
      <c r="G19" s="293"/>
      <c r="H19" s="293"/>
      <c r="I19" s="293"/>
      <c r="J19" s="293"/>
      <c r="K19" s="293"/>
      <c r="L19" s="293"/>
      <c r="M19" s="294"/>
      <c r="N19" s="324"/>
      <c r="O19" s="325"/>
      <c r="P19" s="325"/>
      <c r="Q19" s="325"/>
      <c r="R19" s="326"/>
      <c r="S19" s="308"/>
      <c r="T19" s="310"/>
      <c r="U19" s="311"/>
      <c r="V19" s="31"/>
      <c r="W19" s="41"/>
      <c r="X19" s="41"/>
      <c r="Y19" s="41"/>
      <c r="Z19" s="41"/>
      <c r="AA19" s="41"/>
      <c r="AB19" s="41"/>
      <c r="AC19" s="41"/>
      <c r="AD19" s="382"/>
      <c r="AE19" s="383"/>
      <c r="AF19" s="383"/>
      <c r="AG19" s="383"/>
      <c r="AH19" s="383"/>
      <c r="AI19" s="383"/>
      <c r="AJ19" s="383"/>
      <c r="AK19" s="384"/>
      <c r="AL19" s="31"/>
      <c r="AM19" s="40"/>
      <c r="BL19" s="33"/>
      <c r="BM19" s="33"/>
    </row>
    <row r="20" spans="2:65" s="27" customFormat="1" ht="6.95" customHeight="1">
      <c r="B20" s="295"/>
      <c r="C20" s="296"/>
      <c r="D20" s="296"/>
      <c r="E20" s="296"/>
      <c r="F20" s="296"/>
      <c r="G20" s="296"/>
      <c r="H20" s="296"/>
      <c r="I20" s="296"/>
      <c r="J20" s="296"/>
      <c r="K20" s="296"/>
      <c r="L20" s="296"/>
      <c r="M20" s="297"/>
      <c r="N20" s="327"/>
      <c r="O20" s="328"/>
      <c r="P20" s="328"/>
      <c r="Q20" s="328"/>
      <c r="R20" s="329"/>
      <c r="S20" s="309"/>
      <c r="T20" s="310"/>
      <c r="U20" s="311"/>
      <c r="V20" s="31"/>
      <c r="W20" s="286" t="s">
        <v>34</v>
      </c>
      <c r="X20" s="286"/>
      <c r="Y20" s="286"/>
      <c r="Z20" s="286"/>
      <c r="AA20" s="286"/>
      <c r="AB20" s="286"/>
      <c r="AC20" s="286"/>
      <c r="AD20" s="382"/>
      <c r="AE20" s="383"/>
      <c r="AF20" s="383"/>
      <c r="AG20" s="383"/>
      <c r="AH20" s="383"/>
      <c r="AI20" s="383"/>
      <c r="AJ20" s="383"/>
      <c r="AK20" s="384"/>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89" t="s">
        <v>35</v>
      </c>
      <c r="C21" s="290"/>
      <c r="D21" s="290"/>
      <c r="E21" s="290"/>
      <c r="F21" s="290"/>
      <c r="G21" s="290"/>
      <c r="H21" s="290"/>
      <c r="I21" s="290"/>
      <c r="J21" s="290"/>
      <c r="K21" s="290"/>
      <c r="L21" s="290"/>
      <c r="M21" s="291"/>
      <c r="N21" s="298">
        <v>655000</v>
      </c>
      <c r="O21" s="299"/>
      <c r="P21" s="299"/>
      <c r="Q21" s="299"/>
      <c r="R21" s="300"/>
      <c r="S21" s="307" t="s">
        <v>24</v>
      </c>
      <c r="T21" s="310" t="s">
        <v>25</v>
      </c>
      <c r="U21" s="311" t="s">
        <v>36</v>
      </c>
      <c r="V21" s="31"/>
      <c r="W21" s="286"/>
      <c r="X21" s="286"/>
      <c r="Y21" s="286"/>
      <c r="Z21" s="286"/>
      <c r="AA21" s="286"/>
      <c r="AB21" s="286"/>
      <c r="AC21" s="286"/>
      <c r="AD21" s="382"/>
      <c r="AE21" s="383"/>
      <c r="AF21" s="383"/>
      <c r="AG21" s="383"/>
      <c r="AH21" s="383"/>
      <c r="AI21" s="383"/>
      <c r="AJ21" s="383"/>
      <c r="AK21" s="384"/>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2"/>
      <c r="C22" s="293"/>
      <c r="D22" s="293"/>
      <c r="E22" s="293"/>
      <c r="F22" s="293"/>
      <c r="G22" s="293"/>
      <c r="H22" s="293"/>
      <c r="I22" s="293"/>
      <c r="J22" s="293"/>
      <c r="K22" s="293"/>
      <c r="L22" s="293"/>
      <c r="M22" s="294"/>
      <c r="N22" s="301"/>
      <c r="O22" s="302"/>
      <c r="P22" s="302"/>
      <c r="Q22" s="302"/>
      <c r="R22" s="303"/>
      <c r="S22" s="308"/>
      <c r="T22" s="310"/>
      <c r="U22" s="311"/>
      <c r="V22" s="31"/>
      <c r="W22" s="31"/>
      <c r="X22" s="31"/>
      <c r="Y22" s="31"/>
      <c r="Z22" s="31"/>
      <c r="AA22" s="31"/>
      <c r="AB22" s="31"/>
      <c r="AC22" s="31"/>
      <c r="AD22" s="382"/>
      <c r="AE22" s="383"/>
      <c r="AF22" s="383"/>
      <c r="AG22" s="383"/>
      <c r="AH22" s="383"/>
      <c r="AI22" s="383"/>
      <c r="AJ22" s="383"/>
      <c r="AK22" s="384"/>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295"/>
      <c r="C23" s="296"/>
      <c r="D23" s="296"/>
      <c r="E23" s="296"/>
      <c r="F23" s="296"/>
      <c r="G23" s="296"/>
      <c r="H23" s="296"/>
      <c r="I23" s="296"/>
      <c r="J23" s="296"/>
      <c r="K23" s="296"/>
      <c r="L23" s="296"/>
      <c r="M23" s="297"/>
      <c r="N23" s="304"/>
      <c r="O23" s="305"/>
      <c r="P23" s="305"/>
      <c r="Q23" s="305"/>
      <c r="R23" s="306"/>
      <c r="S23" s="309"/>
      <c r="T23" s="310"/>
      <c r="U23" s="311"/>
      <c r="V23" s="31"/>
      <c r="W23" s="31"/>
      <c r="X23" s="31"/>
      <c r="Y23" s="31"/>
      <c r="Z23" s="31"/>
      <c r="AA23" s="31"/>
      <c r="AB23" s="31"/>
      <c r="AC23" s="31"/>
      <c r="AD23" s="382"/>
      <c r="AE23" s="383"/>
      <c r="AF23" s="383"/>
      <c r="AG23" s="383"/>
      <c r="AH23" s="383"/>
      <c r="AI23" s="383"/>
      <c r="AJ23" s="383"/>
      <c r="AK23" s="384"/>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85"/>
      <c r="AE24" s="386"/>
      <c r="AF24" s="386"/>
      <c r="AG24" s="386"/>
      <c r="AH24" s="386"/>
      <c r="AI24" s="386"/>
      <c r="AJ24" s="386"/>
      <c r="AK24" s="387"/>
      <c r="AM24" s="40"/>
    </row>
    <row r="25" spans="2:65" ht="13.5" customHeight="1" thickBot="1">
      <c r="B25" s="27" t="s">
        <v>37</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38</v>
      </c>
      <c r="C26" s="36" t="s">
        <v>39</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15" t="s">
        <v>40</v>
      </c>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18"/>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20"/>
    </row>
    <row r="28" spans="2:65">
      <c r="C28" s="43" t="s">
        <v>41</v>
      </c>
      <c r="D28" s="31" t="s">
        <v>42</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43</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2</v>
      </c>
    </row>
    <row r="30" spans="2:65">
      <c r="C30" s="30"/>
      <c r="D30" s="44"/>
      <c r="E30" s="31" t="s">
        <v>44</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45</v>
      </c>
      <c r="D32" s="31" t="s">
        <v>46</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43</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2</v>
      </c>
    </row>
    <row r="34" spans="2:63">
      <c r="C34" s="30"/>
      <c r="D34" s="44"/>
      <c r="E34" s="31" t="s">
        <v>44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47</v>
      </c>
      <c r="D36" s="31" t="s">
        <v>48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38</v>
      </c>
      <c r="E37" s="45" t="s">
        <v>49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38</v>
      </c>
      <c r="E38" s="45" t="s">
        <v>50</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51</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52</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53</v>
      </c>
      <c r="D42" s="51" t="s">
        <v>54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51</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52</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38</v>
      </c>
      <c r="C46" s="227" t="s">
        <v>55</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56</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1" t="s">
        <v>57</v>
      </c>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3"/>
    </row>
    <row r="49" spans="2:41" ht="24.75" customHeight="1">
      <c r="B49" s="53"/>
      <c r="C49" s="228" t="s">
        <v>58</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30"/>
      <c r="AM49" s="135" t="b">
        <v>1</v>
      </c>
      <c r="AN49" s="30"/>
      <c r="AO49" s="30"/>
    </row>
    <row r="50" spans="2:41" ht="25.5" customHeight="1">
      <c r="B50" s="54"/>
      <c r="C50" s="228" t="s">
        <v>59</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M50" s="135" t="b">
        <v>1</v>
      </c>
    </row>
    <row r="51" spans="2:41" ht="15.75" customHeight="1">
      <c r="B51" s="54"/>
      <c r="C51" s="228" t="s">
        <v>60</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M51" s="135" t="b">
        <v>1</v>
      </c>
    </row>
    <row r="52" spans="2:41" ht="16.5" customHeight="1" thickBot="1">
      <c r="B52" s="55"/>
      <c r="C52" s="231" t="s">
        <v>61</v>
      </c>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M52" s="13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224" t="s">
        <v>62</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59"/>
      <c r="AK55" s="226"/>
      <c r="AM55" s="40"/>
    </row>
    <row r="56" spans="2:41" ht="17.100000000000001" customHeight="1">
      <c r="B56" s="58"/>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63</v>
      </c>
      <c r="D58" s="63"/>
      <c r="E58" s="233">
        <v>6</v>
      </c>
      <c r="F58" s="234"/>
      <c r="G58" s="63" t="s">
        <v>64</v>
      </c>
      <c r="H58" s="233" t="s">
        <v>65</v>
      </c>
      <c r="I58" s="234"/>
      <c r="J58" s="63" t="s">
        <v>66</v>
      </c>
      <c r="K58" s="233" t="s">
        <v>65</v>
      </c>
      <c r="L58" s="234"/>
      <c r="M58" s="63" t="s">
        <v>67</v>
      </c>
      <c r="N58" s="59"/>
      <c r="O58" s="235" t="s">
        <v>68</v>
      </c>
      <c r="P58" s="235"/>
      <c r="Q58" s="235"/>
      <c r="R58" s="236" t="s">
        <v>69</v>
      </c>
      <c r="S58" s="236"/>
      <c r="T58" s="236"/>
      <c r="U58" s="236"/>
      <c r="V58" s="236"/>
      <c r="W58" s="236"/>
      <c r="X58" s="236"/>
      <c r="Y58" s="236"/>
      <c r="Z58" s="236"/>
      <c r="AA58" s="236"/>
      <c r="AB58" s="236"/>
      <c r="AC58" s="236"/>
      <c r="AD58" s="236"/>
      <c r="AE58" s="236"/>
      <c r="AF58" s="236"/>
      <c r="AG58" s="236"/>
      <c r="AH58" s="236"/>
      <c r="AI58" s="236"/>
      <c r="AJ58" s="64"/>
      <c r="AK58" s="65"/>
      <c r="AM58" s="40"/>
    </row>
    <row r="59" spans="2:41">
      <c r="B59" s="62"/>
      <c r="C59" s="66"/>
      <c r="D59" s="63"/>
      <c r="E59" s="63"/>
      <c r="F59" s="63"/>
      <c r="G59" s="63"/>
      <c r="H59" s="63"/>
      <c r="I59" s="63"/>
      <c r="J59" s="63"/>
      <c r="K59" s="63"/>
      <c r="L59" s="63"/>
      <c r="M59" s="63"/>
      <c r="N59" s="63"/>
      <c r="O59" s="263" t="s">
        <v>70</v>
      </c>
      <c r="P59" s="263"/>
      <c r="Q59" s="263"/>
      <c r="R59" s="273" t="s">
        <v>71</v>
      </c>
      <c r="S59" s="273"/>
      <c r="T59" s="262" t="s">
        <v>72</v>
      </c>
      <c r="U59" s="262"/>
      <c r="V59" s="262"/>
      <c r="W59" s="262"/>
      <c r="X59" s="262"/>
      <c r="Y59" s="274" t="s">
        <v>73</v>
      </c>
      <c r="Z59" s="274"/>
      <c r="AA59" s="262" t="s">
        <v>74</v>
      </c>
      <c r="AB59" s="262"/>
      <c r="AC59" s="262"/>
      <c r="AD59" s="262"/>
      <c r="AE59" s="262"/>
      <c r="AF59" s="262"/>
      <c r="AG59" s="262"/>
      <c r="AH59" s="262"/>
      <c r="AI59" s="262"/>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75</v>
      </c>
      <c r="AM62" s="40"/>
    </row>
    <row r="63" spans="2:41" ht="13.9" thickBot="1">
      <c r="B63" s="266" t="s">
        <v>68</v>
      </c>
      <c r="C63" s="266"/>
      <c r="D63" s="266"/>
      <c r="E63" s="264" t="s">
        <v>76</v>
      </c>
      <c r="F63" s="264"/>
      <c r="G63" s="264"/>
      <c r="H63" s="265" t="s">
        <v>77</v>
      </c>
      <c r="I63" s="265"/>
      <c r="J63" s="265"/>
      <c r="K63" s="265"/>
      <c r="L63" s="265"/>
      <c r="M63" s="265"/>
      <c r="N63" s="265"/>
      <c r="O63" s="265"/>
      <c r="P63" s="265"/>
      <c r="Q63" s="265"/>
      <c r="R63" s="266" t="s">
        <v>78</v>
      </c>
      <c r="S63" s="266"/>
      <c r="T63" s="266"/>
      <c r="U63" s="71" t="s">
        <v>79</v>
      </c>
      <c r="V63" s="267">
        <v>100</v>
      </c>
      <c r="W63" s="267"/>
      <c r="X63" s="72" t="s">
        <v>80</v>
      </c>
      <c r="Y63" s="267">
        <v>1234</v>
      </c>
      <c r="Z63" s="272"/>
      <c r="AG63" s="36"/>
      <c r="AH63" s="36"/>
      <c r="AI63" s="36"/>
      <c r="AK63" s="52" t="str">
        <f>IFERROR(IF(AND(H63&lt;&gt;"",V63&lt;&gt;"",Y63&lt;&gt;"",U64&lt;&gt;"",U66&lt;&gt;"",U67&lt;&gt;"",AF66&lt;&gt;"",AF67&lt;&gt;""),"○","×"),"")</f>
        <v>○</v>
      </c>
      <c r="AM63" s="40"/>
    </row>
    <row r="64" spans="2:41">
      <c r="B64" s="266"/>
      <c r="C64" s="266"/>
      <c r="D64" s="266"/>
      <c r="E64" s="210" t="s">
        <v>81</v>
      </c>
      <c r="F64" s="210"/>
      <c r="G64" s="210"/>
      <c r="H64" s="268" t="str">
        <f>IF(R58="","",R58)</f>
        <v>○○ケアサービス</v>
      </c>
      <c r="I64" s="268"/>
      <c r="J64" s="268"/>
      <c r="K64" s="268"/>
      <c r="L64" s="268"/>
      <c r="M64" s="268"/>
      <c r="N64" s="268"/>
      <c r="O64" s="268"/>
      <c r="P64" s="268"/>
      <c r="Q64" s="268"/>
      <c r="R64" s="266"/>
      <c r="S64" s="266"/>
      <c r="T64" s="266"/>
      <c r="U64" s="269" t="s">
        <v>82</v>
      </c>
      <c r="V64" s="270"/>
      <c r="W64" s="270"/>
      <c r="X64" s="270"/>
      <c r="Y64" s="270"/>
      <c r="Z64" s="270"/>
      <c r="AA64" s="270"/>
      <c r="AB64" s="270"/>
      <c r="AC64" s="270"/>
      <c r="AD64" s="270"/>
      <c r="AE64" s="270"/>
      <c r="AF64" s="270"/>
      <c r="AG64" s="270"/>
      <c r="AH64" s="270"/>
      <c r="AI64" s="270"/>
      <c r="AJ64" s="270"/>
      <c r="AK64" s="271"/>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6" t="s">
        <v>83</v>
      </c>
      <c r="C66" s="266"/>
      <c r="D66" s="266"/>
      <c r="E66" s="266" t="s">
        <v>71</v>
      </c>
      <c r="F66" s="266"/>
      <c r="G66" s="266"/>
      <c r="H66" s="209" t="str">
        <f>IF(T59="","",T59)</f>
        <v>代表取締役</v>
      </c>
      <c r="I66" s="209"/>
      <c r="J66" s="209"/>
      <c r="K66" s="209"/>
      <c r="L66" s="209"/>
      <c r="M66" s="209"/>
      <c r="N66" s="209"/>
      <c r="O66" s="266" t="s">
        <v>84</v>
      </c>
      <c r="P66" s="266"/>
      <c r="Q66" s="266"/>
      <c r="R66" s="264" t="s">
        <v>76</v>
      </c>
      <c r="S66" s="264"/>
      <c r="T66" s="264"/>
      <c r="U66" s="265" t="s">
        <v>85</v>
      </c>
      <c r="V66" s="265"/>
      <c r="W66" s="265"/>
      <c r="X66" s="265"/>
      <c r="Y66" s="265"/>
      <c r="Z66" s="265"/>
      <c r="AA66" s="265"/>
      <c r="AB66" s="212" t="s">
        <v>86</v>
      </c>
      <c r="AC66" s="213"/>
      <c r="AD66" s="213"/>
      <c r="AE66" s="214"/>
      <c r="AF66" s="208" t="s">
        <v>87</v>
      </c>
      <c r="AG66" s="208"/>
      <c r="AH66" s="208"/>
      <c r="AI66" s="208"/>
      <c r="AJ66" s="208"/>
      <c r="AK66" s="208"/>
      <c r="AM66" s="40"/>
    </row>
    <row r="67" spans="2:39" ht="18">
      <c r="B67" s="266"/>
      <c r="C67" s="266"/>
      <c r="D67" s="266"/>
      <c r="E67" s="266" t="s">
        <v>73</v>
      </c>
      <c r="F67" s="266"/>
      <c r="G67" s="266"/>
      <c r="H67" s="209" t="str">
        <f t="shared" ref="H67" si="0">IF(AA59="","",AA59)</f>
        <v>厚労　花子</v>
      </c>
      <c r="I67" s="209"/>
      <c r="J67" s="209"/>
      <c r="K67" s="209"/>
      <c r="L67" s="209"/>
      <c r="M67" s="209"/>
      <c r="N67" s="209"/>
      <c r="O67" s="266"/>
      <c r="P67" s="266"/>
      <c r="Q67" s="266"/>
      <c r="R67" s="210" t="s">
        <v>73</v>
      </c>
      <c r="S67" s="210"/>
      <c r="T67" s="210"/>
      <c r="U67" s="211" t="s">
        <v>88</v>
      </c>
      <c r="V67" s="211"/>
      <c r="W67" s="211"/>
      <c r="X67" s="211"/>
      <c r="Y67" s="211"/>
      <c r="Z67" s="211"/>
      <c r="AA67" s="211"/>
      <c r="AB67" s="212" t="s">
        <v>89</v>
      </c>
      <c r="AC67" s="213"/>
      <c r="AD67" s="213"/>
      <c r="AE67" s="214"/>
      <c r="AF67" s="275" t="s">
        <v>90</v>
      </c>
      <c r="AG67" s="208"/>
      <c r="AH67" s="208"/>
      <c r="AI67" s="208"/>
      <c r="AJ67" s="208"/>
      <c r="AK67" s="208"/>
      <c r="AM67" s="40"/>
    </row>
    <row r="68" spans="2:39">
      <c r="AM68" s="40"/>
    </row>
    <row r="69" spans="2:39" ht="29.25" customHeight="1" thickBot="1">
      <c r="B69" s="260" t="s">
        <v>91</v>
      </c>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1"/>
      <c r="AM69" s="40"/>
    </row>
    <row r="70" spans="2:39" ht="13.9" thickBot="1">
      <c r="B70" s="193" t="s">
        <v>92</v>
      </c>
      <c r="C70" s="194"/>
      <c r="D70" s="194"/>
      <c r="E70" s="195"/>
      <c r="F70" s="196" t="s">
        <v>93</v>
      </c>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8"/>
      <c r="AK70" s="77" t="str">
        <f>IFERROR(IF(COUNTIF(AM71:AM95,TRUE)&gt;=1,"○","×"),"")</f>
        <v>○</v>
      </c>
      <c r="AM70" s="40"/>
    </row>
    <row r="71" spans="2:39" ht="13.5" customHeight="1">
      <c r="B71" s="180" t="s">
        <v>94</v>
      </c>
      <c r="C71" s="181"/>
      <c r="D71" s="181"/>
      <c r="E71" s="181"/>
      <c r="F71" s="78"/>
      <c r="G71" s="199" t="s">
        <v>95</v>
      </c>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200"/>
      <c r="AM71" s="135" t="b">
        <v>1</v>
      </c>
    </row>
    <row r="72" spans="2:39" ht="13.5" customHeight="1">
      <c r="B72" s="183"/>
      <c r="C72" s="184"/>
      <c r="D72" s="184"/>
      <c r="E72" s="184"/>
      <c r="F72" s="79"/>
      <c r="G72" s="205" t="s">
        <v>96</v>
      </c>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174"/>
      <c r="AM72" s="135" t="b">
        <v>0</v>
      </c>
    </row>
    <row r="73" spans="2:39" ht="13.5" customHeight="1">
      <c r="B73" s="183"/>
      <c r="C73" s="184"/>
      <c r="D73" s="184"/>
      <c r="E73" s="184"/>
      <c r="F73" s="79"/>
      <c r="G73" s="205" t="s">
        <v>97</v>
      </c>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174"/>
      <c r="AM73" s="135" t="b">
        <v>0</v>
      </c>
    </row>
    <row r="74" spans="2:39" ht="13.5" customHeight="1">
      <c r="B74" s="186"/>
      <c r="C74" s="187"/>
      <c r="D74" s="187"/>
      <c r="E74" s="187"/>
      <c r="F74" s="80"/>
      <c r="G74" s="207" t="s">
        <v>98</v>
      </c>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175"/>
      <c r="AM74" s="135" t="b">
        <v>0</v>
      </c>
    </row>
    <row r="75" spans="2:39" ht="32.25" customHeight="1">
      <c r="B75" s="180" t="s">
        <v>99</v>
      </c>
      <c r="C75" s="181"/>
      <c r="D75" s="181"/>
      <c r="E75" s="181"/>
      <c r="F75" s="81"/>
      <c r="G75" s="189" t="s">
        <v>100</v>
      </c>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90"/>
      <c r="AM75" s="135" t="b">
        <v>0</v>
      </c>
    </row>
    <row r="76" spans="2:39" ht="13.5" customHeight="1">
      <c r="B76" s="183"/>
      <c r="C76" s="184"/>
      <c r="D76" s="184"/>
      <c r="E76" s="184"/>
      <c r="F76" s="79"/>
      <c r="G76" s="205" t="s">
        <v>101</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176"/>
      <c r="AM76" s="135" t="b">
        <v>0</v>
      </c>
    </row>
    <row r="77" spans="2:39" ht="13.5" customHeight="1">
      <c r="B77" s="183"/>
      <c r="C77" s="184"/>
      <c r="D77" s="184"/>
      <c r="E77" s="184"/>
      <c r="F77" s="79"/>
      <c r="G77" s="205" t="s">
        <v>102</v>
      </c>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174"/>
      <c r="AM77" s="135" t="b">
        <v>0</v>
      </c>
    </row>
    <row r="78" spans="2:39" ht="13.5" customHeight="1">
      <c r="B78" s="186"/>
      <c r="C78" s="187"/>
      <c r="D78" s="187"/>
      <c r="E78" s="187"/>
      <c r="F78" s="82"/>
      <c r="G78" s="203" t="s">
        <v>103</v>
      </c>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4"/>
      <c r="AM78" s="135" t="b">
        <v>0</v>
      </c>
    </row>
    <row r="79" spans="2:39" ht="13.5" customHeight="1">
      <c r="B79" s="180" t="s">
        <v>104</v>
      </c>
      <c r="C79" s="181"/>
      <c r="D79" s="181"/>
      <c r="E79" s="182"/>
      <c r="F79" s="83"/>
      <c r="G79" s="206" t="s">
        <v>105</v>
      </c>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176"/>
      <c r="AM79" s="135" t="b">
        <v>0</v>
      </c>
    </row>
    <row r="80" spans="2:39" ht="26.25" customHeight="1">
      <c r="B80" s="183"/>
      <c r="C80" s="184"/>
      <c r="D80" s="184"/>
      <c r="E80" s="185"/>
      <c r="F80" s="79"/>
      <c r="G80" s="205" t="s">
        <v>106</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174"/>
      <c r="AM80" s="135" t="b">
        <v>0</v>
      </c>
    </row>
    <row r="81" spans="2:66" ht="13.5" customHeight="1">
      <c r="B81" s="183"/>
      <c r="C81" s="184"/>
      <c r="D81" s="184"/>
      <c r="E81" s="185"/>
      <c r="F81" s="79"/>
      <c r="G81" s="205" t="s">
        <v>107</v>
      </c>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174"/>
      <c r="AM81" s="135" t="b">
        <v>0</v>
      </c>
    </row>
    <row r="82" spans="2:66" ht="14.25" customHeight="1">
      <c r="B82" s="183"/>
      <c r="C82" s="184"/>
      <c r="D82" s="184"/>
      <c r="E82" s="185"/>
      <c r="F82" s="79"/>
      <c r="G82" s="202" t="s">
        <v>108</v>
      </c>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174"/>
      <c r="AM82" s="135" t="b">
        <v>0</v>
      </c>
    </row>
    <row r="83" spans="2:66" ht="13.5" customHeight="1">
      <c r="B83" s="186"/>
      <c r="C83" s="187"/>
      <c r="D83" s="187"/>
      <c r="E83" s="188"/>
      <c r="F83" s="173"/>
      <c r="G83" s="191" t="s">
        <v>109</v>
      </c>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2"/>
      <c r="AM83" s="135" t="b">
        <v>0</v>
      </c>
    </row>
    <row r="84" spans="2:66" ht="21.75" customHeight="1">
      <c r="B84" s="180" t="s">
        <v>110</v>
      </c>
      <c r="C84" s="181"/>
      <c r="D84" s="181"/>
      <c r="E84" s="181"/>
      <c r="F84" s="81"/>
      <c r="G84" s="201" t="s">
        <v>111</v>
      </c>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176"/>
      <c r="AM84" s="135" t="b">
        <v>0</v>
      </c>
    </row>
    <row r="85" spans="2:66" ht="24" customHeight="1">
      <c r="B85" s="183"/>
      <c r="C85" s="184"/>
      <c r="D85" s="184"/>
      <c r="E85" s="184"/>
      <c r="F85" s="79"/>
      <c r="G85" s="202" t="s">
        <v>112</v>
      </c>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176"/>
      <c r="AM85" s="135" t="b">
        <v>0</v>
      </c>
    </row>
    <row r="86" spans="2:66" ht="13.5" customHeight="1">
      <c r="B86" s="183"/>
      <c r="C86" s="184"/>
      <c r="D86" s="184"/>
      <c r="E86" s="184"/>
      <c r="F86" s="79"/>
      <c r="G86" s="202" t="s">
        <v>113</v>
      </c>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177"/>
      <c r="AM86" s="135" t="b">
        <v>1</v>
      </c>
    </row>
    <row r="87" spans="2:66" ht="13.5" customHeight="1">
      <c r="B87" s="186"/>
      <c r="C87" s="187"/>
      <c r="D87" s="187"/>
      <c r="E87" s="187"/>
      <c r="F87" s="82"/>
      <c r="G87" s="203" t="s">
        <v>114</v>
      </c>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4"/>
      <c r="AM87" s="135" t="b">
        <v>0</v>
      </c>
    </row>
    <row r="88" spans="2:66" ht="13.5" customHeight="1">
      <c r="B88" s="180" t="s">
        <v>115</v>
      </c>
      <c r="C88" s="181"/>
      <c r="D88" s="181"/>
      <c r="E88" s="181"/>
      <c r="F88" s="83"/>
      <c r="G88" s="189" t="s">
        <v>116</v>
      </c>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76"/>
      <c r="AM88" s="135" t="b">
        <v>1</v>
      </c>
    </row>
    <row r="89" spans="2:66" ht="25.5" customHeight="1">
      <c r="B89" s="183"/>
      <c r="C89" s="184"/>
      <c r="D89" s="184"/>
      <c r="E89" s="184"/>
      <c r="F89" s="79"/>
      <c r="G89" s="202" t="s">
        <v>117</v>
      </c>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174"/>
      <c r="AM89" s="135" t="b">
        <v>1</v>
      </c>
    </row>
    <row r="90" spans="2:66" ht="22.5" customHeight="1">
      <c r="B90" s="183"/>
      <c r="C90" s="184"/>
      <c r="D90" s="184"/>
      <c r="E90" s="184"/>
      <c r="F90" s="79"/>
      <c r="G90" s="202" t="s">
        <v>118</v>
      </c>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174"/>
      <c r="AM90" s="135" t="b">
        <v>0</v>
      </c>
    </row>
    <row r="91" spans="2:66" ht="14.25" customHeight="1">
      <c r="B91" s="186"/>
      <c r="C91" s="187"/>
      <c r="D91" s="187"/>
      <c r="E91" s="187"/>
      <c r="F91" s="82"/>
      <c r="G91" s="203" t="s">
        <v>119</v>
      </c>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178"/>
      <c r="AM91" s="135" t="b">
        <v>0</v>
      </c>
    </row>
    <row r="92" spans="2:66" ht="21.75" customHeight="1">
      <c r="B92" s="180" t="s">
        <v>120</v>
      </c>
      <c r="C92" s="181"/>
      <c r="D92" s="181"/>
      <c r="E92" s="181"/>
      <c r="F92" s="83"/>
      <c r="G92" s="189" t="s">
        <v>121</v>
      </c>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90"/>
      <c r="AM92" s="135" t="b">
        <v>0</v>
      </c>
    </row>
    <row r="93" spans="2:66" ht="13.5" customHeight="1">
      <c r="B93" s="183"/>
      <c r="C93" s="184"/>
      <c r="D93" s="184"/>
      <c r="E93" s="184"/>
      <c r="F93" s="79"/>
      <c r="G93" s="202" t="s">
        <v>122</v>
      </c>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174"/>
      <c r="AM93" s="135" t="b">
        <v>0</v>
      </c>
    </row>
    <row r="94" spans="2:66" ht="15" customHeight="1">
      <c r="B94" s="183"/>
      <c r="C94" s="184"/>
      <c r="D94" s="184"/>
      <c r="E94" s="184"/>
      <c r="F94" s="79"/>
      <c r="G94" s="202" t="s">
        <v>123</v>
      </c>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174"/>
      <c r="AM94" s="135" t="b">
        <v>0</v>
      </c>
      <c r="AN94" s="29"/>
      <c r="AP94" s="28"/>
      <c r="BN94" s="30"/>
    </row>
    <row r="95" spans="2:66" ht="14.25" customHeight="1" thickBot="1">
      <c r="B95" s="186"/>
      <c r="C95" s="187"/>
      <c r="D95" s="187"/>
      <c r="E95" s="187"/>
      <c r="F95" s="84"/>
      <c r="G95" s="252" t="s">
        <v>124</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179"/>
      <c r="AM95" s="135" t="b">
        <v>0</v>
      </c>
      <c r="AN95" s="29"/>
      <c r="AP95" s="28"/>
      <c r="BN95" s="30"/>
    </row>
    <row r="96" spans="2:66" ht="6" customHeight="1" thickBot="1"/>
    <row r="97" spans="2:31" ht="27.75" customHeight="1">
      <c r="B97" s="389" t="s">
        <v>125</v>
      </c>
      <c r="C97" s="390"/>
      <c r="D97" s="390"/>
      <c r="E97" s="390"/>
      <c r="F97" s="390"/>
      <c r="G97" s="390"/>
      <c r="H97" s="390"/>
      <c r="I97" s="390"/>
      <c r="J97" s="390"/>
      <c r="K97" s="390"/>
      <c r="L97" s="390"/>
      <c r="M97" s="390"/>
      <c r="N97" s="390"/>
      <c r="O97" s="390"/>
      <c r="P97" s="390"/>
      <c r="Q97" s="390"/>
      <c r="R97" s="390"/>
      <c r="S97" s="390"/>
      <c r="T97" s="390"/>
      <c r="U97" s="390"/>
      <c r="V97" s="390"/>
      <c r="W97" s="391"/>
    </row>
    <row r="98" spans="2:31" ht="27" customHeight="1">
      <c r="B98" s="85"/>
      <c r="C98" s="31"/>
      <c r="D98" s="377" t="s">
        <v>126</v>
      </c>
      <c r="E98" s="377"/>
      <c r="F98" s="26">
        <v>6</v>
      </c>
      <c r="G98" s="86" t="s">
        <v>127</v>
      </c>
      <c r="H98" s="26">
        <v>4</v>
      </c>
      <c r="I98" s="86" t="s">
        <v>128</v>
      </c>
      <c r="J98" s="377" t="s">
        <v>129</v>
      </c>
      <c r="K98" s="377"/>
      <c r="L98" s="377"/>
      <c r="M98" s="26">
        <v>7</v>
      </c>
      <c r="N98" s="86" t="s">
        <v>127</v>
      </c>
      <c r="O98" s="26">
        <v>3</v>
      </c>
      <c r="P98" s="86" t="s">
        <v>128</v>
      </c>
      <c r="Q98" s="87" t="s">
        <v>130</v>
      </c>
      <c r="R98" s="87">
        <f>(M98*12+O98)-(F98*12+H98)+1</f>
        <v>12</v>
      </c>
      <c r="S98" s="378" t="s">
        <v>131</v>
      </c>
      <c r="T98" s="378"/>
      <c r="U98" s="87" t="s">
        <v>132</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133</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46"/>
      <c r="C102" s="247"/>
      <c r="D102" s="247"/>
      <c r="E102" s="360" t="str">
        <f>IF(H98=4,"R6.4～R6.5の処遇加算等の区分",IF(H98=5,"R6.5の処遇加算等の区分",""))</f>
        <v>R6.4～R6.5の処遇加算等の区分</v>
      </c>
      <c r="F102" s="360"/>
      <c r="G102" s="360"/>
      <c r="H102" s="360"/>
      <c r="I102" s="360"/>
      <c r="J102" s="360"/>
      <c r="K102" s="360"/>
      <c r="L102" s="360"/>
      <c r="M102" s="360"/>
      <c r="N102" s="360"/>
      <c r="O102" s="360"/>
      <c r="P102" s="360"/>
      <c r="Q102" s="360"/>
      <c r="R102" s="360"/>
      <c r="S102" s="360"/>
      <c r="T102" s="360"/>
      <c r="U102" s="360"/>
      <c r="V102" s="360"/>
      <c r="W102" s="360"/>
      <c r="X102" s="361"/>
      <c r="Y102" s="362" t="str">
        <f>IF(OR(H98=4,H98=5),"R6.6以降の新加算の区分","R"&amp;F98&amp;"."&amp;H98&amp;"以降の新加算の区分")</f>
        <v>R6.6以降の新加算の区分</v>
      </c>
      <c r="Z102" s="362"/>
      <c r="AA102" s="362"/>
      <c r="AB102" s="362"/>
      <c r="AC102" s="362"/>
      <c r="AD102" s="362"/>
      <c r="AE102" s="362"/>
    </row>
    <row r="103" spans="2:31">
      <c r="B103" s="246" t="s">
        <v>16</v>
      </c>
      <c r="C103" s="247"/>
      <c r="D103" s="247"/>
      <c r="E103" s="373" t="str">
        <f>I8</f>
        <v>処遇加算Ⅰ</v>
      </c>
      <c r="F103" s="374"/>
      <c r="G103" s="374"/>
      <c r="H103" s="374"/>
      <c r="I103" s="375"/>
      <c r="J103" s="363" t="str">
        <f>M8</f>
        <v>特定加算なし</v>
      </c>
      <c r="K103" s="363"/>
      <c r="L103" s="363"/>
      <c r="M103" s="363"/>
      <c r="N103" s="363"/>
      <c r="O103" s="363" t="str">
        <f>Q8</f>
        <v>ベア加算</v>
      </c>
      <c r="P103" s="363"/>
      <c r="Q103" s="363"/>
      <c r="R103" s="363"/>
      <c r="S103" s="364"/>
      <c r="T103" s="365" t="s">
        <v>17</v>
      </c>
      <c r="U103" s="366"/>
      <c r="V103" s="366"/>
      <c r="W103" s="366"/>
      <c r="X103" s="367"/>
      <c r="Y103" s="369" t="str">
        <f>IFERROR(IF(AM8=1,"新加算Ⅲ",IF(AM8=2,"新加算Ⅳ","")),"")</f>
        <v>新加算Ⅲ</v>
      </c>
      <c r="Z103" s="370"/>
      <c r="AA103" s="370"/>
      <c r="AB103" s="370"/>
      <c r="AC103" s="370"/>
      <c r="AD103" s="370"/>
      <c r="AE103" s="371"/>
    </row>
    <row r="104" spans="2:31" ht="15" customHeight="1" thickBot="1">
      <c r="B104" s="246" t="s">
        <v>21</v>
      </c>
      <c r="C104" s="247"/>
      <c r="D104" s="247"/>
      <c r="E104" s="257">
        <f>I9</f>
        <v>4.3999999999999997E-2</v>
      </c>
      <c r="F104" s="258"/>
      <c r="G104" s="258"/>
      <c r="H104" s="258"/>
      <c r="I104" s="259"/>
      <c r="J104" s="248">
        <f>M9</f>
        <v>0</v>
      </c>
      <c r="K104" s="248"/>
      <c r="L104" s="248"/>
      <c r="M104" s="248"/>
      <c r="N104" s="248"/>
      <c r="O104" s="248">
        <f>Q9</f>
        <v>1.0999999999999999E-2</v>
      </c>
      <c r="P104" s="248"/>
      <c r="Q104" s="248"/>
      <c r="R104" s="248"/>
      <c r="S104" s="249"/>
      <c r="T104" s="250">
        <f>U9</f>
        <v>5.4999999999999993E-2</v>
      </c>
      <c r="U104" s="250"/>
      <c r="V104" s="250"/>
      <c r="W104" s="250"/>
      <c r="X104" s="250"/>
      <c r="Y104" s="368">
        <f>IFERROR(IF(AM8=1,Y9,IF(AM8=2,AC9,"")),"")</f>
        <v>6.699999999999999E-2</v>
      </c>
      <c r="Z104" s="259"/>
      <c r="AA104" s="259"/>
      <c r="AB104" s="248"/>
      <c r="AC104" s="248"/>
      <c r="AD104" s="248"/>
      <c r="AE104" s="249"/>
    </row>
    <row r="105" spans="2:31">
      <c r="B105" s="240" t="s">
        <v>134</v>
      </c>
      <c r="C105" s="241"/>
      <c r="D105" s="242"/>
      <c r="E105" s="253">
        <f>IFERROR(ROUNDDOWN(ROUND(T5*I9,0),0)*W108,"")</f>
        <v>198000</v>
      </c>
      <c r="F105" s="254"/>
      <c r="G105" s="254"/>
      <c r="H105" s="254"/>
      <c r="I105" s="95" t="s">
        <v>135</v>
      </c>
      <c r="J105" s="255">
        <f>IFERROR(ROUNDDOWN(ROUND(T5*M9,0),0)*W108,"")</f>
        <v>0</v>
      </c>
      <c r="K105" s="256"/>
      <c r="L105" s="256"/>
      <c r="M105" s="256"/>
      <c r="N105" s="95" t="s">
        <v>135</v>
      </c>
      <c r="O105" s="255">
        <f>IFERROR(ROUNDDOWN(ROUND(T5*Q9,0),0)*W108,"")</f>
        <v>49500</v>
      </c>
      <c r="P105" s="256"/>
      <c r="Q105" s="256"/>
      <c r="R105" s="256"/>
      <c r="S105" s="96" t="s">
        <v>135</v>
      </c>
      <c r="T105" s="372">
        <f>IFERROR(SUM(E105,J105,O105),"")</f>
        <v>247500</v>
      </c>
      <c r="U105" s="372"/>
      <c r="V105" s="372"/>
      <c r="W105" s="372"/>
      <c r="X105" s="97" t="s">
        <v>135</v>
      </c>
      <c r="Y105" s="255">
        <f>IFERROR(IF(AM8=1,ROUNDDOWN(ROUND(T5*Y9,0),0)*AD108,IF(AM8=2,ROUNDDOWN(ROUND(T5*AC9,0),0)*AD108,"")),"")</f>
        <v>1507500</v>
      </c>
      <c r="Z105" s="256"/>
      <c r="AA105" s="256"/>
      <c r="AB105" s="256"/>
      <c r="AC105" s="256"/>
      <c r="AD105" s="256"/>
      <c r="AE105" s="98" t="s">
        <v>135</v>
      </c>
    </row>
    <row r="106" spans="2:31">
      <c r="B106" s="243"/>
      <c r="C106" s="244"/>
      <c r="D106" s="245"/>
      <c r="E106" s="239" t="str">
        <f>IFERROR("("&amp;TEXT(E105/W108,"#,##0円")&amp;"/月)","")</f>
        <v>(99,000円/月)</v>
      </c>
      <c r="F106" s="251"/>
      <c r="G106" s="251"/>
      <c r="H106" s="251"/>
      <c r="I106" s="237"/>
      <c r="J106" s="238" t="str">
        <f>IFERROR("("&amp;TEXT(J105/W108,"#,##0円")&amp;"/月)","")</f>
        <v>(0円/月)</v>
      </c>
      <c r="K106" s="238"/>
      <c r="L106" s="238"/>
      <c r="M106" s="238"/>
      <c r="N106" s="238"/>
      <c r="O106" s="238" t="str">
        <f>IFERROR("("&amp;TEXT(O105/W108,"#,##0円")&amp;"/月)","")</f>
        <v>(24,750円/月)</v>
      </c>
      <c r="P106" s="238"/>
      <c r="Q106" s="238"/>
      <c r="R106" s="238"/>
      <c r="S106" s="238"/>
      <c r="T106" s="237" t="str">
        <f>IFERROR("("&amp;TEXT(T105/W108,"#,##0円")&amp;"/月)","")</f>
        <v>(123,750円/月)</v>
      </c>
      <c r="U106" s="238"/>
      <c r="V106" s="238"/>
      <c r="W106" s="238"/>
      <c r="X106" s="239"/>
      <c r="Y106" s="238" t="str">
        <f>IFERROR("("&amp;TEXT(Y105/AD108,"#,##0円")&amp;"/月)","")</f>
        <v>(150,750円/月)</v>
      </c>
      <c r="Z106" s="238"/>
      <c r="AA106" s="238"/>
      <c r="AB106" s="238"/>
      <c r="AC106" s="238"/>
      <c r="AD106" s="238"/>
      <c r="AE106" s="238"/>
    </row>
    <row r="108" spans="2:31">
      <c r="W108" s="31">
        <f>IF(H98=4,2,IF(H98=5,1,""))</f>
        <v>2</v>
      </c>
      <c r="X108" s="31" t="s">
        <v>136</v>
      </c>
      <c r="AD108" s="31">
        <f>IF(H98=4,R98-2,IF(H98=5,R98-1,R98))</f>
        <v>10</v>
      </c>
      <c r="AE108" s="31" t="s">
        <v>136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91084</xdr:colOff>
                    <xdr:row>6</xdr:row>
                    <xdr:rowOff>269496</xdr:rowOff>
                  </from>
                  <to>
                    <xdr:col>25</xdr:col>
                    <xdr:colOff>65087</xdr:colOff>
                    <xdr:row>8</xdr:row>
                    <xdr:rowOff>11737</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75794</xdr:colOff>
                    <xdr:row>6</xdr:row>
                    <xdr:rowOff>269803</xdr:rowOff>
                  </from>
                  <to>
                    <xdr:col>29</xdr:col>
                    <xdr:colOff>59322</xdr:colOff>
                    <xdr:row>8</xdr:row>
                    <xdr:rowOff>12044</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128258</xdr:colOff>
                    <xdr:row>27</xdr:row>
                    <xdr:rowOff>80206</xdr:rowOff>
                  </from>
                  <to>
                    <xdr:col>4</xdr:col>
                    <xdr:colOff>4257</xdr:colOff>
                    <xdr:row>28</xdr:row>
                    <xdr:rowOff>154248</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131702</xdr:colOff>
                    <xdr:row>28</xdr:row>
                    <xdr:rowOff>77267</xdr:rowOff>
                  </from>
                  <to>
                    <xdr:col>4</xdr:col>
                    <xdr:colOff>2825</xdr:colOff>
                    <xdr:row>29</xdr:row>
                    <xdr:rowOff>154241</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134375</xdr:colOff>
                    <xdr:row>31</xdr:row>
                    <xdr:rowOff>91782</xdr:rowOff>
                  </from>
                  <to>
                    <xdr:col>4</xdr:col>
                    <xdr:colOff>53128</xdr:colOff>
                    <xdr:row>33</xdr:row>
                    <xdr:rowOff>6168</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133522</xdr:colOff>
                    <xdr:row>32</xdr:row>
                    <xdr:rowOff>88416</xdr:rowOff>
                  </from>
                  <to>
                    <xdr:col>4</xdr:col>
                    <xdr:colOff>50423</xdr:colOff>
                    <xdr:row>34</xdr:row>
                    <xdr:rowOff>2802</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135413</xdr:colOff>
                    <xdr:row>37</xdr:row>
                    <xdr:rowOff>107725</xdr:rowOff>
                  </from>
                  <to>
                    <xdr:col>4</xdr:col>
                    <xdr:colOff>50440</xdr:colOff>
                    <xdr:row>39</xdr:row>
                    <xdr:rowOff>22387</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134423</xdr:colOff>
                    <xdr:row>38</xdr:row>
                    <xdr:rowOff>114606</xdr:rowOff>
                  </from>
                  <to>
                    <xdr:col>4</xdr:col>
                    <xdr:colOff>53129</xdr:colOff>
                    <xdr:row>40</xdr:row>
                    <xdr:rowOff>29268</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135325</xdr:colOff>
                    <xdr:row>41</xdr:row>
                    <xdr:rowOff>116892</xdr:rowOff>
                  </from>
                  <to>
                    <xdr:col>4</xdr:col>
                    <xdr:colOff>8377</xdr:colOff>
                    <xdr:row>43</xdr:row>
                    <xdr:rowOff>31566</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131678</xdr:colOff>
                    <xdr:row>42</xdr:row>
                    <xdr:rowOff>119904</xdr:rowOff>
                  </from>
                  <to>
                    <xdr:col>4</xdr:col>
                    <xdr:colOff>1084</xdr:colOff>
                    <xdr:row>44</xdr:row>
                    <xdr:rowOff>34578</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1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137</v>
      </c>
      <c r="Q1" s="27"/>
      <c r="R1" s="27"/>
      <c r="S1" s="27"/>
      <c r="T1" s="27"/>
      <c r="AB1" s="398" t="s">
        <v>1</v>
      </c>
      <c r="AC1" s="398"/>
      <c r="AD1" s="398"/>
      <c r="AE1" s="465" t="str">
        <f>IF('別紙様式7-1（計画書）'!AD1="","",'別紙様式7-1（計画書）'!AD1)</f>
        <v>札幌市</v>
      </c>
      <c r="AF1" s="465"/>
      <c r="AG1" s="465"/>
      <c r="AH1" s="465"/>
      <c r="AI1" s="465"/>
      <c r="AJ1" s="465"/>
      <c r="AK1" s="465"/>
    </row>
    <row r="2" spans="2:40" ht="24" customHeight="1">
      <c r="B2" s="388" t="s">
        <v>138</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N2" s="101"/>
    </row>
    <row r="3" spans="2:40" s="27" customFormat="1" ht="17.25" customHeight="1">
      <c r="B3" s="27" t="s">
        <v>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400" t="s">
        <v>4</v>
      </c>
      <c r="C4" s="400"/>
      <c r="D4" s="400"/>
      <c r="E4" s="400"/>
      <c r="F4" s="400"/>
      <c r="G4" s="276" t="s">
        <v>5</v>
      </c>
      <c r="H4" s="276"/>
      <c r="I4" s="276"/>
      <c r="J4" s="276"/>
      <c r="K4" s="276"/>
      <c r="L4" s="276"/>
      <c r="M4" s="276"/>
      <c r="N4" s="266" t="s">
        <v>6</v>
      </c>
      <c r="O4" s="266"/>
      <c r="P4" s="266"/>
      <c r="Q4" s="266"/>
      <c r="R4" s="266"/>
      <c r="S4" s="266"/>
      <c r="T4" s="246" t="s">
        <v>8</v>
      </c>
      <c r="U4" s="247"/>
      <c r="V4" s="247"/>
      <c r="W4" s="247"/>
      <c r="X4" s="247"/>
      <c r="Y4" s="247"/>
      <c r="Z4" s="247"/>
      <c r="AA4" s="247"/>
      <c r="AB4" s="411"/>
      <c r="AC4" s="266" t="s">
        <v>13</v>
      </c>
      <c r="AD4" s="266"/>
      <c r="AE4" s="266"/>
      <c r="AF4" s="266"/>
      <c r="AG4" s="266"/>
      <c r="AH4" s="266"/>
      <c r="AI4" s="266"/>
      <c r="AJ4" s="266"/>
      <c r="AK4" s="266"/>
      <c r="AN4" s="101"/>
    </row>
    <row r="5" spans="2:40" ht="21.75" customHeight="1">
      <c r="B5" s="465">
        <f>IF('別紙様式7-1（計画書）'!B5="","",'別紙様式7-1（計画書）'!B5)</f>
        <v>1334567890</v>
      </c>
      <c r="C5" s="465"/>
      <c r="D5" s="465"/>
      <c r="E5" s="465"/>
      <c r="F5" s="465"/>
      <c r="G5" s="463" t="str">
        <f>IF('別紙様式7-1（計画書）'!G5="","",'別紙様式7-1（計画書）'!G5)</f>
        <v>札幌市</v>
      </c>
      <c r="H5" s="463"/>
      <c r="I5" s="463"/>
      <c r="J5" s="463"/>
      <c r="K5" s="463"/>
      <c r="L5" s="463"/>
      <c r="M5" s="463"/>
      <c r="N5" s="464" t="str">
        <f>IF('別紙様式7-1（計画書）'!N5="","",'別紙様式7-1（計画書）'!N5)</f>
        <v>北海道</v>
      </c>
      <c r="O5" s="464"/>
      <c r="P5" s="464"/>
      <c r="Q5" s="464" t="str">
        <f>IF('別紙様式7-1（計画書）'!Q5="","",'別紙様式7-1（計画書）'!Q5)</f>
        <v>札幌市</v>
      </c>
      <c r="R5" s="464"/>
      <c r="S5" s="464"/>
      <c r="T5" s="466" t="str">
        <f>IF('別紙様式7-1（計画書）'!AC5="","",'別紙様式7-1（計画書）'!AC5)</f>
        <v>生活介護</v>
      </c>
      <c r="U5" s="467"/>
      <c r="V5" s="467"/>
      <c r="W5" s="467"/>
      <c r="X5" s="467"/>
      <c r="Y5" s="467"/>
      <c r="Z5" s="467"/>
      <c r="AA5" s="467"/>
      <c r="AB5" s="468"/>
      <c r="AC5" s="466" t="str">
        <f>IF('別紙様式7-1（計画書）'!B8="","",'別紙様式7-1（計画書）'!B8)</f>
        <v>○○ケアセンター</v>
      </c>
      <c r="AD5" s="467"/>
      <c r="AE5" s="467"/>
      <c r="AF5" s="467"/>
      <c r="AG5" s="467"/>
      <c r="AH5" s="467"/>
      <c r="AI5" s="467"/>
      <c r="AJ5" s="467"/>
      <c r="AK5" s="46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44"/>
      <c r="C7" s="445"/>
      <c r="D7" s="446"/>
      <c r="E7" s="443" t="s">
        <v>139</v>
      </c>
      <c r="F7" s="443"/>
      <c r="G7" s="443"/>
      <c r="H7" s="443"/>
      <c r="I7" s="443"/>
      <c r="J7" s="443"/>
      <c r="K7" s="443"/>
      <c r="L7" s="443"/>
      <c r="M7" s="443"/>
      <c r="N7" s="443"/>
      <c r="O7" s="443"/>
      <c r="P7" s="443"/>
      <c r="Q7" s="443"/>
      <c r="R7" s="443"/>
      <c r="S7" s="443"/>
      <c r="T7" s="443"/>
      <c r="U7" s="443" t="s">
        <v>140</v>
      </c>
      <c r="V7" s="443"/>
      <c r="W7" s="443"/>
      <c r="X7" s="443"/>
      <c r="Y7" s="443"/>
      <c r="Z7" s="443"/>
      <c r="AD7" s="36"/>
      <c r="AE7" s="36"/>
      <c r="AF7" s="36"/>
      <c r="AG7" s="36"/>
      <c r="AH7" s="36"/>
      <c r="AI7" s="36"/>
      <c r="AJ7" s="36"/>
      <c r="AK7" s="36"/>
      <c r="AL7" s="27"/>
    </row>
    <row r="8" spans="2:40" s="34" customFormat="1" ht="23.25" customHeight="1" thickBot="1">
      <c r="B8" s="447"/>
      <c r="C8" s="448"/>
      <c r="D8" s="449"/>
      <c r="E8" s="453" t="s">
        <v>141</v>
      </c>
      <c r="F8" s="454"/>
      <c r="G8" s="454"/>
      <c r="H8" s="454"/>
      <c r="I8" s="454"/>
      <c r="J8" s="454"/>
      <c r="K8" s="454"/>
      <c r="L8" s="454"/>
      <c r="M8" s="454"/>
      <c r="N8" s="454"/>
      <c r="O8" s="454"/>
      <c r="P8" s="454"/>
      <c r="Q8" s="398"/>
      <c r="R8" s="398"/>
      <c r="S8" s="398"/>
      <c r="T8" s="398"/>
      <c r="U8" s="453" t="s">
        <v>142</v>
      </c>
      <c r="V8" s="453"/>
      <c r="W8" s="453"/>
      <c r="X8" s="453"/>
      <c r="Y8" s="453"/>
      <c r="Z8" s="453"/>
      <c r="AM8" s="28"/>
      <c r="AN8" s="28"/>
    </row>
    <row r="9" spans="2:40" ht="16.5" customHeight="1" thickBot="1">
      <c r="B9" s="246" t="s">
        <v>16</v>
      </c>
      <c r="C9" s="247"/>
      <c r="D9" s="452"/>
      <c r="E9" s="455" t="str">
        <f>IF('別紙様式7-1（計画書）'!I8="","",'別紙様式7-1（計画書）'!I8)</f>
        <v>処遇加算Ⅰ</v>
      </c>
      <c r="F9" s="456"/>
      <c r="G9" s="456"/>
      <c r="H9" s="457"/>
      <c r="I9" s="458" t="str">
        <f>IF('別紙様式7-1（計画書）'!M8="","",'別紙様式7-1（計画書）'!M8)</f>
        <v>特定加算なし</v>
      </c>
      <c r="J9" s="456"/>
      <c r="K9" s="456"/>
      <c r="L9" s="457"/>
      <c r="M9" s="458" t="str">
        <f>IF('別紙様式7-1（計画書）'!Q8="","",'別紙様式7-1（計画書）'!Q8)</f>
        <v>ベア加算</v>
      </c>
      <c r="N9" s="456"/>
      <c r="O9" s="456"/>
      <c r="P9" s="459"/>
      <c r="Q9" s="460" t="s">
        <v>17</v>
      </c>
      <c r="R9" s="461"/>
      <c r="S9" s="461"/>
      <c r="T9" s="462"/>
      <c r="U9" s="469" t="str">
        <f>IFERROR(IF('別紙様式7-1（計画書）'!AM8=1,"新加算Ⅲ",IF('別紙様式7-1（計画書）'!AM8=2,"新加算Ⅳ","")),"")</f>
        <v>新加算Ⅲ</v>
      </c>
      <c r="V9" s="470"/>
      <c r="W9" s="470"/>
      <c r="X9" s="470"/>
      <c r="Y9" s="470"/>
      <c r="Z9" s="471"/>
      <c r="AC9" s="34"/>
    </row>
    <row r="10" spans="2:40" ht="22.5" customHeight="1" thickBot="1">
      <c r="B10" s="246" t="s">
        <v>143</v>
      </c>
      <c r="C10" s="247"/>
      <c r="D10" s="452"/>
      <c r="E10" s="430">
        <v>562310</v>
      </c>
      <c r="F10" s="431"/>
      <c r="G10" s="431"/>
      <c r="H10" s="431"/>
      <c r="I10" s="450">
        <v>0</v>
      </c>
      <c r="J10" s="431"/>
      <c r="K10" s="431"/>
      <c r="L10" s="451"/>
      <c r="M10" s="431">
        <v>102506</v>
      </c>
      <c r="N10" s="431"/>
      <c r="O10" s="431"/>
      <c r="P10" s="431"/>
      <c r="Q10" s="440">
        <f>SUM(E10,I10,M10)</f>
        <v>664816</v>
      </c>
      <c r="R10" s="441"/>
      <c r="S10" s="441"/>
      <c r="T10" s="441"/>
      <c r="U10" s="430">
        <v>3524210</v>
      </c>
      <c r="V10" s="431"/>
      <c r="W10" s="431"/>
      <c r="X10" s="431"/>
      <c r="Y10" s="431"/>
      <c r="Z10" s="43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22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144</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2" t="s">
        <v>145</v>
      </c>
      <c r="C14" s="313"/>
      <c r="D14" s="313"/>
      <c r="E14" s="313"/>
      <c r="F14" s="313"/>
      <c r="G14" s="313"/>
      <c r="H14" s="313"/>
      <c r="I14" s="313"/>
      <c r="J14" s="313"/>
      <c r="K14" s="313"/>
      <c r="L14" s="313"/>
      <c r="M14" s="314"/>
      <c r="N14" s="321">
        <f>IFERROR(SUM(Q10,U10),"")</f>
        <v>4189026</v>
      </c>
      <c r="O14" s="322"/>
      <c r="P14" s="322"/>
      <c r="Q14" s="322"/>
      <c r="R14" s="323"/>
      <c r="S14" s="307" t="s">
        <v>24</v>
      </c>
      <c r="T14" s="310" t="s">
        <v>25</v>
      </c>
      <c r="U14" s="311" t="s">
        <v>26</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5"/>
      <c r="C15" s="316"/>
      <c r="D15" s="316"/>
      <c r="E15" s="316"/>
      <c r="F15" s="316"/>
      <c r="G15" s="316"/>
      <c r="H15" s="316"/>
      <c r="I15" s="316"/>
      <c r="J15" s="316"/>
      <c r="K15" s="316"/>
      <c r="L15" s="316"/>
      <c r="M15" s="317"/>
      <c r="N15" s="324"/>
      <c r="O15" s="325"/>
      <c r="P15" s="325"/>
      <c r="Q15" s="325"/>
      <c r="R15" s="326"/>
      <c r="S15" s="308"/>
      <c r="T15" s="310"/>
      <c r="U15" s="311"/>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18"/>
      <c r="C16" s="319"/>
      <c r="D16" s="319"/>
      <c r="E16" s="319"/>
      <c r="F16" s="319"/>
      <c r="G16" s="319"/>
      <c r="H16" s="319"/>
      <c r="I16" s="319"/>
      <c r="J16" s="319"/>
      <c r="K16" s="319"/>
      <c r="L16" s="319"/>
      <c r="M16" s="320"/>
      <c r="N16" s="327"/>
      <c r="O16" s="328"/>
      <c r="P16" s="328"/>
      <c r="Q16" s="328"/>
      <c r="R16" s="329"/>
      <c r="S16" s="309"/>
      <c r="T16" s="310"/>
      <c r="U16" s="311"/>
      <c r="V16" s="31"/>
      <c r="W16" s="286" t="s">
        <v>27</v>
      </c>
      <c r="X16" s="286"/>
      <c r="Y16" s="286"/>
      <c r="Z16" s="286"/>
      <c r="AA16" s="286"/>
      <c r="AB16" s="286"/>
      <c r="AC16" s="286"/>
      <c r="AD16" s="40"/>
      <c r="AE16" s="31"/>
      <c r="AF16" s="31"/>
      <c r="AG16" s="31"/>
      <c r="AH16" s="31"/>
      <c r="AI16" s="31"/>
      <c r="AJ16" s="31"/>
      <c r="AK16" s="424" t="str">
        <f>IFERROR(IF(N17="","",IF(N17&gt;=N14,"○","×")),"")</f>
        <v>○</v>
      </c>
    </row>
    <row r="17" spans="2:38" s="27" customFormat="1" ht="6.95" customHeight="1" thickBot="1">
      <c r="B17" s="312" t="s">
        <v>146</v>
      </c>
      <c r="C17" s="313"/>
      <c r="D17" s="313"/>
      <c r="E17" s="313"/>
      <c r="F17" s="313"/>
      <c r="G17" s="313"/>
      <c r="H17" s="313"/>
      <c r="I17" s="313"/>
      <c r="J17" s="313"/>
      <c r="K17" s="313"/>
      <c r="L17" s="313"/>
      <c r="M17" s="314"/>
      <c r="N17" s="298">
        <v>5000000</v>
      </c>
      <c r="O17" s="299"/>
      <c r="P17" s="299"/>
      <c r="Q17" s="299"/>
      <c r="R17" s="300"/>
      <c r="S17" s="307" t="s">
        <v>24</v>
      </c>
      <c r="T17" s="310" t="s">
        <v>25</v>
      </c>
      <c r="U17" s="311" t="s">
        <v>30</v>
      </c>
      <c r="V17" s="31"/>
      <c r="W17" s="286"/>
      <c r="X17" s="286"/>
      <c r="Y17" s="286"/>
      <c r="Z17" s="286"/>
      <c r="AA17" s="286"/>
      <c r="AB17" s="286"/>
      <c r="AC17" s="286"/>
      <c r="AD17" s="40"/>
      <c r="AE17" s="31"/>
      <c r="AF17" s="31"/>
      <c r="AG17" s="31"/>
      <c r="AH17" s="31"/>
      <c r="AI17" s="31"/>
      <c r="AJ17" s="31"/>
      <c r="AK17" s="426"/>
    </row>
    <row r="18" spans="2:38" s="27" customFormat="1" ht="6.95" customHeight="1">
      <c r="B18" s="315"/>
      <c r="C18" s="316"/>
      <c r="D18" s="316"/>
      <c r="E18" s="316"/>
      <c r="F18" s="316"/>
      <c r="G18" s="316"/>
      <c r="H18" s="316"/>
      <c r="I18" s="316"/>
      <c r="J18" s="316"/>
      <c r="K18" s="316"/>
      <c r="L18" s="316"/>
      <c r="M18" s="317"/>
      <c r="N18" s="301"/>
      <c r="O18" s="302"/>
      <c r="P18" s="302"/>
      <c r="Q18" s="302"/>
      <c r="R18" s="303"/>
      <c r="S18" s="308"/>
      <c r="T18" s="310"/>
      <c r="U18" s="311"/>
      <c r="V18" s="31"/>
      <c r="W18" s="41"/>
      <c r="X18" s="41"/>
      <c r="Y18" s="41"/>
      <c r="Z18" s="41"/>
      <c r="AA18" s="41"/>
      <c r="AB18" s="41"/>
      <c r="AC18" s="41"/>
      <c r="AD18" s="41"/>
      <c r="AE18" s="31"/>
      <c r="AF18" s="31"/>
      <c r="AG18" s="31"/>
      <c r="AH18" s="31"/>
      <c r="AI18" s="31"/>
      <c r="AJ18" s="31"/>
      <c r="AK18" s="31"/>
      <c r="AL18" s="31"/>
    </row>
    <row r="19" spans="2:38" s="27" customFormat="1" ht="6.95" customHeight="1">
      <c r="B19" s="318"/>
      <c r="C19" s="319"/>
      <c r="D19" s="319"/>
      <c r="E19" s="319"/>
      <c r="F19" s="319"/>
      <c r="G19" s="319"/>
      <c r="H19" s="319"/>
      <c r="I19" s="319"/>
      <c r="J19" s="319"/>
      <c r="K19" s="319"/>
      <c r="L19" s="319"/>
      <c r="M19" s="320"/>
      <c r="N19" s="304"/>
      <c r="O19" s="305"/>
      <c r="P19" s="305"/>
      <c r="Q19" s="305"/>
      <c r="R19" s="306"/>
      <c r="S19" s="309"/>
      <c r="T19" s="310"/>
      <c r="U19" s="311"/>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147</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148</v>
      </c>
      <c r="C22" s="488" t="s">
        <v>149</v>
      </c>
      <c r="D22" s="488"/>
      <c r="E22" s="488"/>
      <c r="F22" s="488"/>
      <c r="G22" s="488"/>
      <c r="H22" s="488"/>
      <c r="I22" s="488"/>
      <c r="J22" s="488"/>
      <c r="K22" s="488"/>
      <c r="L22" s="488"/>
      <c r="M22" s="488"/>
      <c r="N22" s="488"/>
      <c r="O22" s="488"/>
      <c r="P22" s="488"/>
      <c r="Q22" s="488"/>
      <c r="R22" s="488"/>
      <c r="S22" s="488"/>
      <c r="T22" s="489"/>
      <c r="U22" s="440">
        <f>U23-U24</f>
        <v>319012760</v>
      </c>
      <c r="V22" s="441"/>
      <c r="W22" s="441"/>
      <c r="X22" s="441"/>
      <c r="Y22" s="441"/>
      <c r="Z22" s="442"/>
      <c r="AA22" s="103" t="s">
        <v>24</v>
      </c>
      <c r="AB22" s="104" t="s">
        <v>150</v>
      </c>
      <c r="AC22" s="424" t="str">
        <f>IF(U25="","",IF(U22="","",IF(U22&gt;=U25,"○","×")))</f>
        <v>○</v>
      </c>
    </row>
    <row r="23" spans="2:38" ht="15" customHeight="1" thickBot="1">
      <c r="B23" s="427"/>
      <c r="C23" s="428" t="s">
        <v>151</v>
      </c>
      <c r="D23" s="428"/>
      <c r="E23" s="428"/>
      <c r="F23" s="428"/>
      <c r="G23" s="428"/>
      <c r="H23" s="428"/>
      <c r="I23" s="428"/>
      <c r="J23" s="428"/>
      <c r="K23" s="428"/>
      <c r="L23" s="428"/>
      <c r="M23" s="428"/>
      <c r="N23" s="428"/>
      <c r="O23" s="428"/>
      <c r="P23" s="428"/>
      <c r="Q23" s="428"/>
      <c r="R23" s="428"/>
      <c r="S23" s="428"/>
      <c r="T23" s="429"/>
      <c r="U23" s="430">
        <v>324012760</v>
      </c>
      <c r="V23" s="431"/>
      <c r="W23" s="431"/>
      <c r="X23" s="431"/>
      <c r="Y23" s="431"/>
      <c r="Z23" s="432"/>
      <c r="AA23" s="103" t="s">
        <v>24</v>
      </c>
      <c r="AB23" s="104"/>
      <c r="AC23" s="425"/>
    </row>
    <row r="24" spans="2:38" ht="15.75" customHeight="1" thickBot="1">
      <c r="B24" s="427"/>
      <c r="C24" s="433" t="s">
        <v>152</v>
      </c>
      <c r="D24" s="433"/>
      <c r="E24" s="433"/>
      <c r="F24" s="433"/>
      <c r="G24" s="433"/>
      <c r="H24" s="433"/>
      <c r="I24" s="433"/>
      <c r="J24" s="433"/>
      <c r="K24" s="433"/>
      <c r="L24" s="433"/>
      <c r="M24" s="433"/>
      <c r="N24" s="433"/>
      <c r="O24" s="433"/>
      <c r="P24" s="433"/>
      <c r="Q24" s="433"/>
      <c r="R24" s="433"/>
      <c r="S24" s="433"/>
      <c r="T24" s="434"/>
      <c r="U24" s="435">
        <f>N17</f>
        <v>5000000</v>
      </c>
      <c r="V24" s="436"/>
      <c r="W24" s="436"/>
      <c r="X24" s="436"/>
      <c r="Y24" s="436"/>
      <c r="Z24" s="437"/>
      <c r="AA24" s="105" t="s">
        <v>24</v>
      </c>
      <c r="AB24" s="104"/>
      <c r="AC24" s="425"/>
    </row>
    <row r="25" spans="2:38" ht="23.25" customHeight="1" thickBot="1">
      <c r="B25" s="102" t="s">
        <v>153</v>
      </c>
      <c r="C25" s="438" t="s">
        <v>154</v>
      </c>
      <c r="D25" s="439"/>
      <c r="E25" s="439"/>
      <c r="F25" s="439"/>
      <c r="G25" s="439"/>
      <c r="H25" s="439"/>
      <c r="I25" s="439"/>
      <c r="J25" s="439"/>
      <c r="K25" s="439"/>
      <c r="L25" s="439"/>
      <c r="M25" s="439"/>
      <c r="N25" s="439"/>
      <c r="O25" s="439"/>
      <c r="P25" s="439"/>
      <c r="Q25" s="439"/>
      <c r="R25" s="439"/>
      <c r="S25" s="439"/>
      <c r="T25" s="439"/>
      <c r="U25" s="440">
        <f>U26-U27-U28</f>
        <v>310254010</v>
      </c>
      <c r="V25" s="441"/>
      <c r="W25" s="441"/>
      <c r="X25" s="441"/>
      <c r="Y25" s="441"/>
      <c r="Z25" s="442"/>
      <c r="AA25" s="106" t="s">
        <v>24</v>
      </c>
      <c r="AB25" s="104" t="s">
        <v>150</v>
      </c>
      <c r="AC25" s="426"/>
    </row>
    <row r="26" spans="2:38" ht="15" customHeight="1" thickBot="1">
      <c r="B26" s="472"/>
      <c r="C26" s="429" t="s">
        <v>155</v>
      </c>
      <c r="D26" s="474"/>
      <c r="E26" s="474"/>
      <c r="F26" s="474"/>
      <c r="G26" s="474"/>
      <c r="H26" s="474"/>
      <c r="I26" s="474"/>
      <c r="J26" s="474"/>
      <c r="K26" s="474"/>
      <c r="L26" s="474"/>
      <c r="M26" s="474"/>
      <c r="N26" s="474"/>
      <c r="O26" s="474"/>
      <c r="P26" s="474"/>
      <c r="Q26" s="474"/>
      <c r="R26" s="474"/>
      <c r="S26" s="474"/>
      <c r="T26" s="475"/>
      <c r="U26" s="476">
        <v>323895307</v>
      </c>
      <c r="V26" s="477"/>
      <c r="W26" s="477"/>
      <c r="X26" s="477"/>
      <c r="Y26" s="477"/>
      <c r="Z26" s="478"/>
      <c r="AA26" s="103" t="s">
        <v>24</v>
      </c>
      <c r="AB26" s="107"/>
      <c r="AC26" s="107"/>
    </row>
    <row r="27" spans="2:38" ht="16.5" customHeight="1" thickBot="1">
      <c r="B27" s="472"/>
      <c r="C27" s="479" t="s">
        <v>156</v>
      </c>
      <c r="D27" s="480"/>
      <c r="E27" s="480"/>
      <c r="F27" s="480"/>
      <c r="G27" s="480"/>
      <c r="H27" s="480"/>
      <c r="I27" s="480"/>
      <c r="J27" s="480"/>
      <c r="K27" s="480"/>
      <c r="L27" s="480"/>
      <c r="M27" s="480"/>
      <c r="N27" s="480"/>
      <c r="O27" s="480"/>
      <c r="P27" s="480"/>
      <c r="Q27" s="480"/>
      <c r="R27" s="480"/>
      <c r="S27" s="480"/>
      <c r="T27" s="481"/>
      <c r="U27" s="476">
        <v>112647</v>
      </c>
      <c r="V27" s="477"/>
      <c r="W27" s="477"/>
      <c r="X27" s="477"/>
      <c r="Y27" s="477"/>
      <c r="Z27" s="478"/>
      <c r="AA27" s="103" t="s">
        <v>24</v>
      </c>
      <c r="AB27" s="107"/>
      <c r="AC27" s="107"/>
    </row>
    <row r="28" spans="2:38" ht="21.75" customHeight="1" thickBot="1">
      <c r="B28" s="473"/>
      <c r="C28" s="482" t="s">
        <v>157</v>
      </c>
      <c r="D28" s="483"/>
      <c r="E28" s="483"/>
      <c r="F28" s="483"/>
      <c r="G28" s="483"/>
      <c r="H28" s="483"/>
      <c r="I28" s="483"/>
      <c r="J28" s="483"/>
      <c r="K28" s="483"/>
      <c r="L28" s="483"/>
      <c r="M28" s="483"/>
      <c r="N28" s="483"/>
      <c r="O28" s="483"/>
      <c r="P28" s="483"/>
      <c r="Q28" s="483"/>
      <c r="R28" s="483"/>
      <c r="S28" s="483"/>
      <c r="T28" s="484"/>
      <c r="U28" s="485">
        <v>13528650</v>
      </c>
      <c r="V28" s="486"/>
      <c r="W28" s="486"/>
      <c r="X28" s="486"/>
      <c r="Y28" s="486"/>
      <c r="Z28" s="487"/>
      <c r="AA28" s="106" t="s">
        <v>24</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37</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38</v>
      </c>
      <c r="C31" s="261" t="s">
        <v>158</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41</v>
      </c>
      <c r="D33" s="31" t="s">
        <v>42</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159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45</v>
      </c>
      <c r="D36" s="31" t="s">
        <v>46</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159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47</v>
      </c>
      <c r="D39" s="31" t="s">
        <v>48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38</v>
      </c>
      <c r="E40" s="45" t="s">
        <v>49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38</v>
      </c>
      <c r="E41" s="45" t="s">
        <v>50</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159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53</v>
      </c>
      <c r="D44" s="51" t="s">
        <v>54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159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38</v>
      </c>
      <c r="C47" s="316" t="s">
        <v>55</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224" t="s">
        <v>62</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63</v>
      </c>
      <c r="D52" s="63"/>
      <c r="E52" s="233">
        <v>7</v>
      </c>
      <c r="F52" s="234"/>
      <c r="G52" s="63" t="s">
        <v>64</v>
      </c>
      <c r="H52" s="233" t="s">
        <v>65</v>
      </c>
      <c r="I52" s="234"/>
      <c r="J52" s="63" t="s">
        <v>66</v>
      </c>
      <c r="K52" s="233" t="s">
        <v>65</v>
      </c>
      <c r="L52" s="234"/>
      <c r="M52" s="63" t="s">
        <v>67</v>
      </c>
      <c r="N52" s="59"/>
      <c r="O52" s="235" t="s">
        <v>68</v>
      </c>
      <c r="P52" s="235"/>
      <c r="Q52" s="235"/>
      <c r="R52" s="236" t="s">
        <v>69</v>
      </c>
      <c r="S52" s="236"/>
      <c r="T52" s="236"/>
      <c r="U52" s="236"/>
      <c r="V52" s="236"/>
      <c r="W52" s="236"/>
      <c r="X52" s="236"/>
      <c r="Y52" s="236"/>
      <c r="Z52" s="236"/>
      <c r="AA52" s="236"/>
      <c r="AB52" s="236"/>
      <c r="AC52" s="236"/>
      <c r="AD52" s="236"/>
      <c r="AE52" s="236"/>
      <c r="AF52" s="236"/>
      <c r="AG52" s="236"/>
      <c r="AH52" s="236"/>
      <c r="AI52" s="236"/>
      <c r="AJ52" s="64"/>
      <c r="AK52" s="65"/>
    </row>
    <row r="53" spans="2:37">
      <c r="B53" s="62"/>
      <c r="C53" s="66"/>
      <c r="D53" s="63"/>
      <c r="E53" s="63"/>
      <c r="F53" s="63"/>
      <c r="G53" s="63"/>
      <c r="H53" s="63"/>
      <c r="I53" s="63"/>
      <c r="J53" s="63"/>
      <c r="K53" s="63"/>
      <c r="L53" s="63"/>
      <c r="M53" s="63"/>
      <c r="N53" s="63"/>
      <c r="O53" s="263" t="s">
        <v>70</v>
      </c>
      <c r="P53" s="263"/>
      <c r="Q53" s="263"/>
      <c r="R53" s="273" t="s">
        <v>71</v>
      </c>
      <c r="S53" s="273"/>
      <c r="T53" s="262" t="s">
        <v>72</v>
      </c>
      <c r="U53" s="262"/>
      <c r="V53" s="262"/>
      <c r="W53" s="262"/>
      <c r="X53" s="262"/>
      <c r="Y53" s="274" t="s">
        <v>73</v>
      </c>
      <c r="Z53" s="274"/>
      <c r="AA53" s="262" t="s">
        <v>74</v>
      </c>
      <c r="AB53" s="262"/>
      <c r="AC53" s="262"/>
      <c r="AD53" s="262"/>
      <c r="AE53" s="262"/>
      <c r="AF53" s="262"/>
      <c r="AG53" s="262"/>
      <c r="AH53" s="262"/>
      <c r="AI53" s="262"/>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75</v>
      </c>
    </row>
    <row r="57" spans="2:37">
      <c r="B57" s="266" t="s">
        <v>68</v>
      </c>
      <c r="C57" s="266"/>
      <c r="D57" s="266"/>
      <c r="E57" s="264" t="s">
        <v>76</v>
      </c>
      <c r="F57" s="264"/>
      <c r="G57" s="264"/>
      <c r="H57" s="417" t="str">
        <f>IF('別紙様式7-1（計画書）'!H63="","",'別紙様式7-1（計画書）'!H63)</f>
        <v>マルマルケアサービス</v>
      </c>
      <c r="I57" s="417"/>
      <c r="J57" s="417"/>
      <c r="K57" s="417"/>
      <c r="L57" s="417"/>
      <c r="M57" s="417"/>
      <c r="N57" s="417"/>
      <c r="O57" s="417"/>
      <c r="P57" s="417"/>
      <c r="Q57" s="417"/>
      <c r="R57" s="266" t="s">
        <v>78</v>
      </c>
      <c r="S57" s="266"/>
      <c r="T57" s="266"/>
      <c r="U57" s="71" t="s">
        <v>79</v>
      </c>
      <c r="V57" s="418">
        <f>IF('別紙様式7-1（計画書）'!V63="","",'別紙様式7-1（計画書）'!V63)</f>
        <v>100</v>
      </c>
      <c r="W57" s="418"/>
      <c r="X57" s="72" t="s">
        <v>80</v>
      </c>
      <c r="Y57" s="418">
        <f>IF('別紙様式7-1（計画書）'!Y63="","",'別紙様式7-1（計画書）'!Y63)</f>
        <v>1234</v>
      </c>
      <c r="Z57" s="419"/>
      <c r="AG57" s="36"/>
      <c r="AH57" s="36"/>
      <c r="AI57" s="36"/>
    </row>
    <row r="58" spans="2:37">
      <c r="B58" s="266"/>
      <c r="C58" s="266"/>
      <c r="D58" s="266"/>
      <c r="E58" s="210" t="s">
        <v>81</v>
      </c>
      <c r="F58" s="210"/>
      <c r="G58" s="210"/>
      <c r="H58" s="420" t="str">
        <f>IF('別紙様式7-1（計画書）'!H64="","",'別紙様式7-1（計画書）'!H64)</f>
        <v>○○ケアサービス</v>
      </c>
      <c r="I58" s="420"/>
      <c r="J58" s="420"/>
      <c r="K58" s="420"/>
      <c r="L58" s="420"/>
      <c r="M58" s="420"/>
      <c r="N58" s="420"/>
      <c r="O58" s="420"/>
      <c r="P58" s="420"/>
      <c r="Q58" s="420"/>
      <c r="R58" s="266"/>
      <c r="S58" s="266"/>
      <c r="T58" s="266"/>
      <c r="U58" s="421" t="str">
        <f>IF('別紙様式7-1（計画書）'!U64="","",'別紙様式7-1（計画書）'!U64)</f>
        <v>東京都千代田区霞が関1-2-2 ○○ビル18F</v>
      </c>
      <c r="V58" s="422"/>
      <c r="W58" s="422"/>
      <c r="X58" s="422"/>
      <c r="Y58" s="422"/>
      <c r="Z58" s="422"/>
      <c r="AA58" s="422"/>
      <c r="AB58" s="422"/>
      <c r="AC58" s="422"/>
      <c r="AD58" s="422"/>
      <c r="AE58" s="422"/>
      <c r="AF58" s="422"/>
      <c r="AG58" s="422"/>
      <c r="AH58" s="422"/>
      <c r="AI58" s="422"/>
      <c r="AJ58" s="422"/>
      <c r="AK58" s="423"/>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6" t="s">
        <v>83</v>
      </c>
      <c r="C60" s="266"/>
      <c r="D60" s="266"/>
      <c r="E60" s="266" t="s">
        <v>71</v>
      </c>
      <c r="F60" s="266"/>
      <c r="G60" s="266"/>
      <c r="H60" s="415" t="str">
        <f>IF('別紙様式7-1（計画書）'!H66="","",'別紙様式7-1（計画書）'!H66)</f>
        <v>代表取締役</v>
      </c>
      <c r="I60" s="415"/>
      <c r="J60" s="415"/>
      <c r="K60" s="415"/>
      <c r="L60" s="415"/>
      <c r="M60" s="415"/>
      <c r="N60" s="415"/>
      <c r="O60" s="266" t="s">
        <v>84</v>
      </c>
      <c r="P60" s="266"/>
      <c r="Q60" s="266"/>
      <c r="R60" s="264" t="s">
        <v>76</v>
      </c>
      <c r="S60" s="264"/>
      <c r="T60" s="264"/>
      <c r="U60" s="417" t="str">
        <f>IF('別紙様式7-1（計画書）'!U66="","",'別紙様式7-1（計画書）'!U66)</f>
        <v>コウロウ　タロウ</v>
      </c>
      <c r="V60" s="417"/>
      <c r="W60" s="417"/>
      <c r="X60" s="417"/>
      <c r="Y60" s="417"/>
      <c r="Z60" s="417"/>
      <c r="AA60" s="417"/>
      <c r="AB60" s="212" t="s">
        <v>86</v>
      </c>
      <c r="AC60" s="213"/>
      <c r="AD60" s="213"/>
      <c r="AE60" s="214"/>
      <c r="AF60" s="415" t="str">
        <f>IF('別紙様式7-1（計画書）'!AF66="","",'別紙様式7-1（計画書）'!AF66)</f>
        <v>03-XXXX-XXXX</v>
      </c>
      <c r="AG60" s="415"/>
      <c r="AH60" s="415"/>
      <c r="AI60" s="415"/>
      <c r="AJ60" s="415"/>
      <c r="AK60" s="415"/>
    </row>
    <row r="61" spans="2:37">
      <c r="B61" s="266"/>
      <c r="C61" s="266"/>
      <c r="D61" s="266"/>
      <c r="E61" s="266" t="s">
        <v>73</v>
      </c>
      <c r="F61" s="266"/>
      <c r="G61" s="266"/>
      <c r="H61" s="415" t="str">
        <f>IF('別紙様式7-1（計画書）'!H67="","",'別紙様式7-1（計画書）'!H67)</f>
        <v>厚労　花子</v>
      </c>
      <c r="I61" s="415"/>
      <c r="J61" s="415"/>
      <c r="K61" s="415"/>
      <c r="L61" s="415"/>
      <c r="M61" s="415"/>
      <c r="N61" s="415"/>
      <c r="O61" s="266"/>
      <c r="P61" s="266"/>
      <c r="Q61" s="266"/>
      <c r="R61" s="210" t="s">
        <v>73</v>
      </c>
      <c r="S61" s="210"/>
      <c r="T61" s="210"/>
      <c r="U61" s="416" t="str">
        <f>IF('別紙様式7-1（計画書）'!U67="","",'別紙様式7-1（計画書）'!U67)</f>
        <v>厚労　太郎</v>
      </c>
      <c r="V61" s="416"/>
      <c r="W61" s="416"/>
      <c r="X61" s="416"/>
      <c r="Y61" s="416"/>
      <c r="Z61" s="416"/>
      <c r="AA61" s="416"/>
      <c r="AB61" s="212" t="s">
        <v>89</v>
      </c>
      <c r="AC61" s="213"/>
      <c r="AD61" s="213"/>
      <c r="AE61" s="214"/>
      <c r="AF61" s="415" t="str">
        <f>IF('別紙様式7-1（計画書）'!AF67="","",'別紙様式7-1（計画書）'!AF67)</f>
        <v>aaa@aaa.aa.jp</v>
      </c>
      <c r="AG61" s="415"/>
      <c r="AH61" s="415"/>
      <c r="AI61" s="415"/>
      <c r="AJ61" s="415"/>
      <c r="AK61" s="415"/>
    </row>
    <row r="63" spans="2:37" ht="33" customHeight="1" thickBot="1">
      <c r="B63" s="261" t="s">
        <v>160</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row>
    <row r="64" spans="2:37" ht="13.9" thickBot="1">
      <c r="B64" s="490" t="s">
        <v>92</v>
      </c>
      <c r="C64" s="491"/>
      <c r="D64" s="491"/>
      <c r="E64" s="492"/>
      <c r="F64" s="412" t="s">
        <v>93</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4"/>
      <c r="AK64" s="77" t="str">
        <f>IFERROR(IF(COUNTIF(AM65:AM89,TRUE)&gt;=1,"○","×"),"")</f>
        <v>○</v>
      </c>
    </row>
    <row r="65" spans="2:39" ht="13.5" customHeight="1">
      <c r="B65" s="180" t="s">
        <v>94</v>
      </c>
      <c r="C65" s="181"/>
      <c r="D65" s="181"/>
      <c r="E65" s="182"/>
      <c r="F65" s="78"/>
      <c r="G65" s="199" t="s">
        <v>95</v>
      </c>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200"/>
      <c r="AM65" s="100" t="b">
        <v>1</v>
      </c>
    </row>
    <row r="66" spans="2:39" ht="13.5" customHeight="1">
      <c r="B66" s="183"/>
      <c r="C66" s="184"/>
      <c r="D66" s="184"/>
      <c r="E66" s="185"/>
      <c r="F66" s="79"/>
      <c r="G66" s="205" t="s">
        <v>96</v>
      </c>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174"/>
      <c r="AM66" s="100" t="b">
        <v>0</v>
      </c>
    </row>
    <row r="67" spans="2:39" ht="21" customHeight="1">
      <c r="B67" s="183"/>
      <c r="C67" s="184"/>
      <c r="D67" s="184"/>
      <c r="E67" s="185"/>
      <c r="F67" s="79"/>
      <c r="G67" s="205" t="s">
        <v>97</v>
      </c>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174"/>
      <c r="AM67" s="100" t="b">
        <v>0</v>
      </c>
    </row>
    <row r="68" spans="2:39" ht="13.5" customHeight="1">
      <c r="B68" s="186"/>
      <c r="C68" s="187"/>
      <c r="D68" s="187"/>
      <c r="E68" s="188"/>
      <c r="F68" s="80"/>
      <c r="G68" s="207" t="s">
        <v>98</v>
      </c>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175"/>
      <c r="AM68" s="100" t="b">
        <v>0</v>
      </c>
    </row>
    <row r="69" spans="2:39" ht="32.25" customHeight="1">
      <c r="B69" s="180" t="s">
        <v>99</v>
      </c>
      <c r="C69" s="181"/>
      <c r="D69" s="181"/>
      <c r="E69" s="182"/>
      <c r="F69" s="81"/>
      <c r="G69" s="189" t="s">
        <v>100</v>
      </c>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90"/>
      <c r="AM69" s="100" t="b">
        <v>0</v>
      </c>
    </row>
    <row r="70" spans="2:39" ht="13.5" customHeight="1">
      <c r="B70" s="183"/>
      <c r="C70" s="184"/>
      <c r="D70" s="184"/>
      <c r="E70" s="185"/>
      <c r="F70" s="79"/>
      <c r="G70" s="205" t="s">
        <v>101</v>
      </c>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176"/>
      <c r="AM70" s="100" t="b">
        <v>0</v>
      </c>
    </row>
    <row r="71" spans="2:39" ht="13.5" customHeight="1">
      <c r="B71" s="183"/>
      <c r="C71" s="184"/>
      <c r="D71" s="184"/>
      <c r="E71" s="185"/>
      <c r="F71" s="79"/>
      <c r="G71" s="205" t="s">
        <v>102</v>
      </c>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174"/>
      <c r="AM71" s="100" t="b">
        <v>0</v>
      </c>
    </row>
    <row r="72" spans="2:39" ht="13.5" customHeight="1">
      <c r="B72" s="186"/>
      <c r="C72" s="187"/>
      <c r="D72" s="187"/>
      <c r="E72" s="188"/>
      <c r="F72" s="82"/>
      <c r="G72" s="203" t="s">
        <v>103</v>
      </c>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4"/>
      <c r="AM72" s="100" t="b">
        <v>0</v>
      </c>
    </row>
    <row r="73" spans="2:39" ht="13.5" customHeight="1">
      <c r="B73" s="180" t="s">
        <v>104</v>
      </c>
      <c r="C73" s="181"/>
      <c r="D73" s="181"/>
      <c r="E73" s="182"/>
      <c r="F73" s="83"/>
      <c r="G73" s="206" t="s">
        <v>105</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176"/>
      <c r="AM73" s="100" t="b">
        <v>0</v>
      </c>
    </row>
    <row r="74" spans="2:39" ht="26.25" customHeight="1">
      <c r="B74" s="183"/>
      <c r="C74" s="184"/>
      <c r="D74" s="184"/>
      <c r="E74" s="185"/>
      <c r="F74" s="79"/>
      <c r="G74" s="205" t="s">
        <v>106</v>
      </c>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174"/>
      <c r="AM74" s="100" t="b">
        <v>0</v>
      </c>
    </row>
    <row r="75" spans="2:39" ht="13.5" customHeight="1">
      <c r="B75" s="183"/>
      <c r="C75" s="184"/>
      <c r="D75" s="184"/>
      <c r="E75" s="185"/>
      <c r="F75" s="79"/>
      <c r="G75" s="205" t="s">
        <v>107</v>
      </c>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174"/>
      <c r="AM75" s="100" t="b">
        <v>0</v>
      </c>
    </row>
    <row r="76" spans="2:39" ht="14.25" customHeight="1">
      <c r="B76" s="183"/>
      <c r="C76" s="184"/>
      <c r="D76" s="184"/>
      <c r="E76" s="185"/>
      <c r="F76" s="79"/>
      <c r="G76" s="202" t="s">
        <v>108</v>
      </c>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174"/>
      <c r="AM76" s="100" t="b">
        <v>0</v>
      </c>
    </row>
    <row r="77" spans="2:39" ht="14.25" customHeight="1">
      <c r="B77" s="186"/>
      <c r="C77" s="187"/>
      <c r="D77" s="187"/>
      <c r="E77" s="188"/>
      <c r="F77" s="173"/>
      <c r="G77" s="191" t="s">
        <v>109</v>
      </c>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2"/>
      <c r="AM77" s="100" t="b">
        <v>0</v>
      </c>
    </row>
    <row r="78" spans="2:39" ht="24.75" customHeight="1">
      <c r="B78" s="180" t="s">
        <v>110</v>
      </c>
      <c r="C78" s="181"/>
      <c r="D78" s="181"/>
      <c r="E78" s="182"/>
      <c r="F78" s="81"/>
      <c r="G78" s="201" t="s">
        <v>111</v>
      </c>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176"/>
      <c r="AM78" s="100" t="b">
        <v>0</v>
      </c>
    </row>
    <row r="79" spans="2:39" ht="27" customHeight="1">
      <c r="B79" s="183"/>
      <c r="C79" s="184"/>
      <c r="D79" s="184"/>
      <c r="E79" s="185"/>
      <c r="F79" s="79"/>
      <c r="G79" s="202" t="s">
        <v>112</v>
      </c>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176"/>
      <c r="AM79" s="100" t="b">
        <v>0</v>
      </c>
    </row>
    <row r="80" spans="2:39" ht="13.5" customHeight="1">
      <c r="B80" s="183"/>
      <c r="C80" s="184"/>
      <c r="D80" s="184"/>
      <c r="E80" s="185"/>
      <c r="F80" s="79"/>
      <c r="G80" s="202" t="s">
        <v>113</v>
      </c>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177"/>
      <c r="AM80" s="100" t="b">
        <v>1</v>
      </c>
    </row>
    <row r="81" spans="2:39" ht="13.5" customHeight="1">
      <c r="B81" s="186"/>
      <c r="C81" s="187"/>
      <c r="D81" s="187"/>
      <c r="E81" s="188"/>
      <c r="F81" s="82"/>
      <c r="G81" s="203" t="s">
        <v>114</v>
      </c>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4"/>
      <c r="AM81" s="100" t="b">
        <v>0</v>
      </c>
    </row>
    <row r="82" spans="2:39" ht="21.75" customHeight="1">
      <c r="B82" s="180" t="s">
        <v>115</v>
      </c>
      <c r="C82" s="181"/>
      <c r="D82" s="181"/>
      <c r="E82" s="182"/>
      <c r="F82" s="83"/>
      <c r="G82" s="189" t="s">
        <v>116</v>
      </c>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76"/>
      <c r="AM82" s="100" t="b">
        <v>1</v>
      </c>
    </row>
    <row r="83" spans="2:39" ht="24" customHeight="1">
      <c r="B83" s="183"/>
      <c r="C83" s="184"/>
      <c r="D83" s="184"/>
      <c r="E83" s="185"/>
      <c r="F83" s="79"/>
      <c r="G83" s="202" t="s">
        <v>117</v>
      </c>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174"/>
      <c r="AM83" s="100" t="b">
        <v>1</v>
      </c>
    </row>
    <row r="84" spans="2:39" ht="23.25" customHeight="1">
      <c r="B84" s="183"/>
      <c r="C84" s="184"/>
      <c r="D84" s="184"/>
      <c r="E84" s="185"/>
      <c r="F84" s="79"/>
      <c r="G84" s="202" t="s">
        <v>118</v>
      </c>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174"/>
      <c r="AM84" s="100" t="b">
        <v>0</v>
      </c>
    </row>
    <row r="85" spans="2:39" ht="13.5" customHeight="1">
      <c r="B85" s="186"/>
      <c r="C85" s="187"/>
      <c r="D85" s="187"/>
      <c r="E85" s="188"/>
      <c r="F85" s="82"/>
      <c r="G85" s="203" t="s">
        <v>119</v>
      </c>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178"/>
      <c r="AM85" s="100" t="b">
        <v>0</v>
      </c>
    </row>
    <row r="86" spans="2:39" ht="23.25" customHeight="1">
      <c r="B86" s="180" t="s">
        <v>120</v>
      </c>
      <c r="C86" s="181"/>
      <c r="D86" s="181"/>
      <c r="E86" s="182"/>
      <c r="F86" s="83"/>
      <c r="G86" s="189" t="s">
        <v>121</v>
      </c>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90"/>
      <c r="AM86" s="100" t="b">
        <v>0</v>
      </c>
    </row>
    <row r="87" spans="2:39" ht="13.5" customHeight="1">
      <c r="B87" s="183"/>
      <c r="C87" s="184"/>
      <c r="D87" s="184"/>
      <c r="E87" s="185"/>
      <c r="F87" s="79"/>
      <c r="G87" s="202" t="s">
        <v>122</v>
      </c>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174"/>
      <c r="AM87" s="100" t="b">
        <v>0</v>
      </c>
    </row>
    <row r="88" spans="2:39" ht="13.5" customHeight="1">
      <c r="B88" s="183"/>
      <c r="C88" s="184"/>
      <c r="D88" s="184"/>
      <c r="E88" s="185"/>
      <c r="F88" s="79"/>
      <c r="G88" s="202" t="s">
        <v>123</v>
      </c>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174"/>
      <c r="AM88" s="100" t="b">
        <v>0</v>
      </c>
    </row>
    <row r="89" spans="2:39" ht="14.25" customHeight="1" thickBot="1">
      <c r="B89" s="186"/>
      <c r="C89" s="187"/>
      <c r="D89" s="187"/>
      <c r="E89" s="188"/>
      <c r="F89" s="84"/>
      <c r="G89" s="252" t="s">
        <v>124</v>
      </c>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179"/>
      <c r="AM89" s="100"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35</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38</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1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161</v>
      </c>
      <c r="B1" s="5"/>
      <c r="C1" s="5"/>
      <c r="D1" s="5"/>
      <c r="E1" s="5"/>
      <c r="F1" s="5"/>
      <c r="G1" s="5"/>
      <c r="H1" s="5"/>
      <c r="I1" s="5"/>
    </row>
    <row r="2" spans="1:9" ht="7.5" customHeight="1">
      <c r="A2" s="10"/>
      <c r="B2" s="4"/>
      <c r="C2" s="4"/>
      <c r="D2" s="4"/>
      <c r="E2" s="4"/>
      <c r="F2" s="4"/>
      <c r="G2" s="4"/>
      <c r="H2" s="4"/>
      <c r="I2" s="4"/>
    </row>
    <row r="3" spans="1:9" ht="33.75" customHeight="1">
      <c r="A3" s="15" t="s">
        <v>162</v>
      </c>
      <c r="B3" s="4"/>
      <c r="C3" s="4"/>
      <c r="D3" s="4"/>
      <c r="E3" s="4"/>
      <c r="F3" s="4"/>
      <c r="G3" s="4"/>
      <c r="H3" s="4"/>
      <c r="I3" s="4"/>
    </row>
    <row r="4" spans="1:9" ht="51.75" customHeight="1">
      <c r="A4" s="20" t="s">
        <v>163</v>
      </c>
      <c r="B4" s="7" t="s">
        <v>164</v>
      </c>
      <c r="C4" s="7" t="s">
        <v>165</v>
      </c>
      <c r="D4" s="497" t="s">
        <v>166</v>
      </c>
      <c r="E4" s="498"/>
      <c r="F4" s="7" t="s">
        <v>167</v>
      </c>
      <c r="G4" s="9" t="s">
        <v>168</v>
      </c>
      <c r="H4" s="9" t="s">
        <v>169</v>
      </c>
      <c r="I4" s="9" t="s">
        <v>170</v>
      </c>
    </row>
    <row r="5" spans="1:9" ht="118.5" customHeight="1">
      <c r="A5" s="8" t="s">
        <v>171</v>
      </c>
      <c r="B5" s="21" t="s">
        <v>172</v>
      </c>
      <c r="C5" s="22" t="s">
        <v>173</v>
      </c>
      <c r="D5" s="499" t="s">
        <v>174</v>
      </c>
      <c r="E5" s="500"/>
      <c r="F5" s="22" t="s">
        <v>175</v>
      </c>
      <c r="G5" s="22" t="s">
        <v>176</v>
      </c>
      <c r="H5" s="22" t="s">
        <v>177</v>
      </c>
      <c r="I5" s="22" t="s">
        <v>178</v>
      </c>
    </row>
    <row r="6" spans="1:9" ht="135.75" customHeight="1">
      <c r="A6" s="8" t="s">
        <v>171</v>
      </c>
      <c r="B6" s="21" t="s">
        <v>179</v>
      </c>
      <c r="C6" s="22" t="s">
        <v>180</v>
      </c>
      <c r="D6" s="499" t="s">
        <v>181</v>
      </c>
      <c r="E6" s="500"/>
      <c r="F6" s="22" t="s">
        <v>182</v>
      </c>
      <c r="G6" s="22" t="s">
        <v>183</v>
      </c>
      <c r="H6" s="22" t="s">
        <v>184</v>
      </c>
      <c r="I6" s="22" t="s">
        <v>178</v>
      </c>
    </row>
    <row r="7" spans="1:9" ht="175.5" customHeight="1">
      <c r="A7" s="8" t="s">
        <v>185</v>
      </c>
      <c r="B7" s="21" t="s">
        <v>186</v>
      </c>
      <c r="C7" s="22" t="s">
        <v>187</v>
      </c>
      <c r="D7" s="499" t="s">
        <v>188</v>
      </c>
      <c r="E7" s="500"/>
      <c r="F7" s="22" t="s">
        <v>189</v>
      </c>
      <c r="G7" s="22" t="s">
        <v>190</v>
      </c>
      <c r="H7" s="22" t="s">
        <v>191</v>
      </c>
      <c r="I7" s="22" t="s">
        <v>192</v>
      </c>
    </row>
    <row r="8" spans="1:9" ht="155.25" customHeight="1">
      <c r="A8" s="8" t="s">
        <v>193</v>
      </c>
      <c r="B8" s="20"/>
      <c r="C8" s="22" t="s">
        <v>194</v>
      </c>
      <c r="D8" s="499" t="s">
        <v>195</v>
      </c>
      <c r="E8" s="500"/>
      <c r="F8" s="22" t="s">
        <v>196</v>
      </c>
      <c r="G8" s="22" t="s">
        <v>197</v>
      </c>
      <c r="H8" s="22" t="s">
        <v>198</v>
      </c>
      <c r="I8" s="22" t="s">
        <v>199</v>
      </c>
    </row>
    <row r="9" spans="1:9" ht="150.75" customHeight="1">
      <c r="A9" s="8" t="s">
        <v>200</v>
      </c>
      <c r="B9" s="20"/>
      <c r="C9" s="22" t="s">
        <v>201</v>
      </c>
      <c r="D9" s="499" t="s">
        <v>202</v>
      </c>
      <c r="E9" s="500"/>
      <c r="F9" s="22" t="s">
        <v>203</v>
      </c>
      <c r="G9" s="22" t="s">
        <v>204</v>
      </c>
      <c r="H9" s="22" t="s">
        <v>205</v>
      </c>
      <c r="I9" s="22" t="s">
        <v>206</v>
      </c>
    </row>
    <row r="10" spans="1:9" ht="78" customHeight="1">
      <c r="A10" s="493" t="s">
        <v>207</v>
      </c>
      <c r="B10" s="493"/>
      <c r="C10" s="493"/>
      <c r="D10" s="493"/>
      <c r="E10" s="493"/>
      <c r="F10" s="493"/>
      <c r="G10" s="493"/>
      <c r="H10" s="493"/>
      <c r="I10" s="493"/>
    </row>
    <row r="11" spans="1:9" ht="22.5" customHeight="1">
      <c r="A11" s="25"/>
      <c r="B11" s="25"/>
      <c r="C11" s="25"/>
      <c r="D11" s="25"/>
      <c r="E11" s="25"/>
      <c r="F11" s="25"/>
      <c r="G11" s="25"/>
      <c r="H11" s="25"/>
      <c r="I11" s="25"/>
    </row>
    <row r="12" spans="1:9" ht="32.25" customHeight="1">
      <c r="A12" s="23" t="s">
        <v>208</v>
      </c>
      <c r="B12" s="23"/>
      <c r="C12" s="23"/>
      <c r="D12" s="23"/>
      <c r="E12" s="23"/>
      <c r="F12" s="23"/>
      <c r="G12" s="23"/>
      <c r="H12" s="23"/>
      <c r="I12" s="23"/>
    </row>
    <row r="13" spans="1:9" ht="80.25" customHeight="1">
      <c r="A13" s="494" t="s">
        <v>209</v>
      </c>
      <c r="B13" s="495"/>
      <c r="C13" s="495"/>
      <c r="D13" s="495"/>
      <c r="E13" s="495"/>
      <c r="F13" s="495"/>
      <c r="G13" s="495"/>
      <c r="H13" s="495"/>
      <c r="I13" s="496"/>
    </row>
    <row r="14" spans="1:9" ht="42.75" customHeight="1">
      <c r="A14" s="14"/>
      <c r="B14" s="4"/>
      <c r="C14" s="4"/>
      <c r="D14" s="4"/>
      <c r="E14" s="4"/>
      <c r="F14" s="4"/>
      <c r="G14" s="4"/>
      <c r="H14" s="4"/>
      <c r="I14" s="4"/>
    </row>
    <row r="15" spans="1:9" ht="30" customHeight="1">
      <c r="A15" s="13" t="s">
        <v>210</v>
      </c>
      <c r="B15" s="4"/>
      <c r="C15" s="24"/>
      <c r="D15" s="24"/>
      <c r="E15" s="4"/>
      <c r="F15" s="4"/>
      <c r="G15" s="4"/>
      <c r="H15" s="4"/>
      <c r="I15" s="4"/>
    </row>
    <row r="16" spans="1:9" ht="27.75" customHeight="1">
      <c r="A16" s="13"/>
      <c r="B16" s="4"/>
      <c r="C16" s="12"/>
      <c r="D16" s="4"/>
      <c r="E16" s="4"/>
      <c r="F16" s="4"/>
      <c r="G16" s="4"/>
      <c r="H16" s="4"/>
      <c r="I16" s="4"/>
    </row>
    <row r="17" spans="1:9" ht="51" customHeight="1">
      <c r="A17" s="502" t="s">
        <v>211</v>
      </c>
      <c r="B17" s="503"/>
      <c r="C17" s="16" t="s">
        <v>165</v>
      </c>
      <c r="D17" s="17" t="s">
        <v>212</v>
      </c>
      <c r="E17" s="17" t="s">
        <v>213</v>
      </c>
      <c r="F17" s="17" t="s">
        <v>214</v>
      </c>
      <c r="G17" s="11"/>
      <c r="H17" s="11"/>
      <c r="I17" s="11"/>
    </row>
    <row r="18" spans="1:9" ht="115.5" customHeight="1">
      <c r="A18" s="504" t="s">
        <v>215</v>
      </c>
      <c r="B18" s="503"/>
      <c r="C18" s="18" t="s">
        <v>187</v>
      </c>
      <c r="D18" s="18" t="s">
        <v>191</v>
      </c>
      <c r="E18" s="18" t="s">
        <v>216</v>
      </c>
      <c r="F18" s="18" t="s">
        <v>217</v>
      </c>
      <c r="G18" s="11"/>
      <c r="H18" s="11"/>
      <c r="I18" s="11"/>
    </row>
    <row r="19" spans="1:9" ht="105.75" customHeight="1">
      <c r="A19" s="504" t="s">
        <v>218</v>
      </c>
      <c r="B19" s="503"/>
      <c r="C19" s="18" t="s">
        <v>194</v>
      </c>
      <c r="D19" s="18" t="s">
        <v>198</v>
      </c>
      <c r="E19" s="18" t="s">
        <v>219</v>
      </c>
      <c r="F19" s="19" t="s">
        <v>220</v>
      </c>
      <c r="G19" s="4"/>
      <c r="H19" s="4"/>
      <c r="I19" s="4"/>
    </row>
    <row r="20" spans="1:9" ht="95.25" customHeight="1">
      <c r="A20" s="504" t="s">
        <v>221</v>
      </c>
      <c r="B20" s="503"/>
      <c r="C20" s="18" t="s">
        <v>201</v>
      </c>
      <c r="D20" s="18" t="s">
        <v>205</v>
      </c>
      <c r="E20" s="18" t="s">
        <v>222</v>
      </c>
      <c r="F20" s="19" t="s">
        <v>220</v>
      </c>
      <c r="G20" s="4"/>
      <c r="H20" s="4"/>
      <c r="I20" s="4"/>
    </row>
    <row r="21" spans="1:9" ht="15.75" customHeight="1">
      <c r="A21" s="4"/>
      <c r="B21" s="4"/>
      <c r="C21" s="4"/>
      <c r="D21" s="4"/>
      <c r="E21" s="4"/>
      <c r="F21" s="4"/>
      <c r="G21" s="4"/>
      <c r="H21" s="4"/>
      <c r="I21" s="4"/>
    </row>
    <row r="22" spans="1:9" ht="97.5" customHeight="1">
      <c r="A22" s="501" t="s">
        <v>223</v>
      </c>
      <c r="B22" s="501"/>
      <c r="C22" s="501"/>
      <c r="D22" s="501"/>
      <c r="E22" s="501"/>
      <c r="F22" s="501"/>
      <c r="G22" s="501"/>
      <c r="H22" s="501"/>
      <c r="I22" s="501"/>
    </row>
    <row r="23" spans="1:9" ht="40.5" customHeight="1">
      <c r="A23" s="23" t="s">
        <v>208</v>
      </c>
      <c r="B23" s="23"/>
      <c r="C23" s="23"/>
      <c r="D23" s="23"/>
      <c r="E23" s="23"/>
      <c r="F23" s="23"/>
      <c r="G23" s="23"/>
      <c r="H23" s="23"/>
      <c r="I23" s="23"/>
    </row>
    <row r="24" spans="1:9" ht="77.25" customHeight="1">
      <c r="A24" s="494" t="s">
        <v>224</v>
      </c>
      <c r="B24" s="495"/>
      <c r="C24" s="495"/>
      <c r="D24" s="495"/>
      <c r="E24" s="495"/>
      <c r="F24" s="495"/>
      <c r="G24" s="495"/>
      <c r="H24" s="495"/>
      <c r="I24" s="49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1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9" thickBot="1">
      <c r="A1" s="109" t="s">
        <v>225</v>
      </c>
      <c r="B1" s="109"/>
      <c r="C1" s="109"/>
      <c r="D1" s="109"/>
      <c r="E1" s="109"/>
      <c r="O1" s="122"/>
    </row>
    <row r="2" spans="1:15">
      <c r="A2" s="511" t="s">
        <v>226</v>
      </c>
      <c r="B2" s="514" t="s">
        <v>227</v>
      </c>
      <c r="C2" s="515"/>
      <c r="D2" s="515"/>
      <c r="E2" s="516"/>
      <c r="F2" s="517" t="s">
        <v>228</v>
      </c>
      <c r="G2" s="518"/>
      <c r="H2" s="519"/>
      <c r="I2" s="511" t="s">
        <v>229</v>
      </c>
      <c r="J2" s="520"/>
      <c r="K2" s="522" t="s">
        <v>230</v>
      </c>
      <c r="L2" s="523"/>
      <c r="M2" s="523"/>
      <c r="N2" s="524"/>
      <c r="O2" s="122"/>
    </row>
    <row r="3" spans="1:15" ht="26.25" customHeight="1" thickBot="1">
      <c r="A3" s="512"/>
      <c r="B3" s="505" t="s">
        <v>231</v>
      </c>
      <c r="C3" s="506"/>
      <c r="D3" s="506"/>
      <c r="E3" s="507"/>
      <c r="F3" s="505" t="s">
        <v>232</v>
      </c>
      <c r="G3" s="506"/>
      <c r="H3" s="507"/>
      <c r="I3" s="513"/>
      <c r="J3" s="521"/>
      <c r="K3" s="508" t="s">
        <v>233</v>
      </c>
      <c r="L3" s="509"/>
      <c r="M3" s="509"/>
      <c r="N3" s="510"/>
      <c r="O3" s="122"/>
    </row>
    <row r="4" spans="1:15" ht="22.15" thickBot="1">
      <c r="A4" s="513"/>
      <c r="B4" s="123" t="s">
        <v>234</v>
      </c>
      <c r="C4" s="124" t="s">
        <v>235</v>
      </c>
      <c r="D4" s="124" t="s">
        <v>236</v>
      </c>
      <c r="E4" s="125" t="s">
        <v>237</v>
      </c>
      <c r="F4" s="123" t="s">
        <v>238</v>
      </c>
      <c r="G4" s="126" t="s">
        <v>239</v>
      </c>
      <c r="H4" s="127" t="s">
        <v>240</v>
      </c>
      <c r="I4" s="128" t="s">
        <v>241</v>
      </c>
      <c r="J4" s="127" t="s">
        <v>242</v>
      </c>
      <c r="K4" s="129" t="s">
        <v>243</v>
      </c>
      <c r="L4" s="130" t="s">
        <v>244</v>
      </c>
      <c r="M4" s="130" t="s">
        <v>245</v>
      </c>
      <c r="N4" s="131" t="s">
        <v>246</v>
      </c>
      <c r="O4" s="122"/>
    </row>
    <row r="5" spans="1:15">
      <c r="A5" s="169" t="s">
        <v>247</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248</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249</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250</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251</v>
      </c>
      <c r="B9" s="137">
        <v>8.8999999999999996E-2</v>
      </c>
      <c r="C9" s="138">
        <v>6.5000000000000002E-2</v>
      </c>
      <c r="D9" s="138">
        <v>3.5999999999999997E-2</v>
      </c>
      <c r="E9" s="139">
        <v>0</v>
      </c>
      <c r="F9" s="140">
        <v>6.0999999999999999E-2</v>
      </c>
      <c r="G9" s="142" t="s">
        <v>252</v>
      </c>
      <c r="H9" s="141">
        <v>0</v>
      </c>
      <c r="I9" s="137">
        <v>4.4999999999999998E-2</v>
      </c>
      <c r="J9" s="139">
        <v>0</v>
      </c>
      <c r="K9" s="137">
        <v>0.223</v>
      </c>
      <c r="L9" s="142" t="s">
        <v>252</v>
      </c>
      <c r="M9" s="138">
        <v>0.16200000000000001</v>
      </c>
      <c r="N9" s="138">
        <v>0.13800000000000001</v>
      </c>
      <c r="O9" s="122"/>
    </row>
    <row r="10" spans="1:15">
      <c r="A10" s="169" t="s">
        <v>12</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253</v>
      </c>
      <c r="B11" s="137">
        <v>8.5999999999999993E-2</v>
      </c>
      <c r="C11" s="138">
        <v>6.3E-2</v>
      </c>
      <c r="D11" s="138">
        <v>3.5000000000000003E-2</v>
      </c>
      <c r="E11" s="139">
        <v>0</v>
      </c>
      <c r="F11" s="140">
        <v>2.1000000000000001E-2</v>
      </c>
      <c r="G11" s="142" t="s">
        <v>252</v>
      </c>
      <c r="H11" s="141">
        <v>0</v>
      </c>
      <c r="I11" s="137">
        <v>2.8000000000000001E-2</v>
      </c>
      <c r="J11" s="139">
        <v>0</v>
      </c>
      <c r="K11" s="137">
        <v>0.159</v>
      </c>
      <c r="L11" s="142" t="s">
        <v>252</v>
      </c>
      <c r="M11" s="138">
        <v>0.13799999999999998</v>
      </c>
      <c r="N11" s="138">
        <v>0.11499999999999999</v>
      </c>
      <c r="O11" s="122"/>
    </row>
    <row r="12" spans="1:15">
      <c r="A12" s="169" t="s">
        <v>254</v>
      </c>
      <c r="B12" s="137">
        <v>8.5999999999999993E-2</v>
      </c>
      <c r="C12" s="138">
        <v>6.3E-2</v>
      </c>
      <c r="D12" s="138">
        <v>3.5000000000000003E-2</v>
      </c>
      <c r="E12" s="139">
        <v>0</v>
      </c>
      <c r="F12" s="140">
        <v>2.1000000000000001E-2</v>
      </c>
      <c r="G12" s="142" t="s">
        <v>252</v>
      </c>
      <c r="H12" s="141">
        <v>0</v>
      </c>
      <c r="I12" s="137">
        <v>2.8000000000000001E-2</v>
      </c>
      <c r="J12" s="139">
        <v>0</v>
      </c>
      <c r="K12" s="137">
        <v>0.159</v>
      </c>
      <c r="L12" s="142" t="s">
        <v>252</v>
      </c>
      <c r="M12" s="138">
        <v>0.13799999999999998</v>
      </c>
      <c r="N12" s="138">
        <v>0.11499999999999999</v>
      </c>
      <c r="O12" s="122"/>
    </row>
    <row r="13" spans="1:15">
      <c r="A13" s="169" t="s">
        <v>255</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256</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257</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258</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259</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260</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261</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262</v>
      </c>
      <c r="B20" s="137">
        <v>6.4000000000000001E-2</v>
      </c>
      <c r="C20" s="138">
        <v>4.7E-2</v>
      </c>
      <c r="D20" s="138">
        <v>2.5999999999999999E-2</v>
      </c>
      <c r="E20" s="139">
        <v>0</v>
      </c>
      <c r="F20" s="140">
        <v>1.7000000000000001E-2</v>
      </c>
      <c r="G20" s="142" t="s">
        <v>252</v>
      </c>
      <c r="H20" s="141">
        <v>0</v>
      </c>
      <c r="I20" s="137">
        <v>1.2999999999999999E-2</v>
      </c>
      <c r="J20" s="139">
        <v>0</v>
      </c>
      <c r="K20" s="137">
        <v>0.10299999999999999</v>
      </c>
      <c r="L20" s="142" t="s">
        <v>252</v>
      </c>
      <c r="M20" s="138">
        <v>8.5999999999999993E-2</v>
      </c>
      <c r="N20" s="138">
        <v>6.8999999999999992E-2</v>
      </c>
      <c r="O20" s="122"/>
    </row>
    <row r="21" spans="1:15">
      <c r="A21" s="169" t="s">
        <v>263</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264</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265</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266</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267</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268</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269</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270</v>
      </c>
      <c r="B28" s="143">
        <v>8.1000000000000003E-2</v>
      </c>
      <c r="C28" s="144">
        <v>5.8999999999999997E-2</v>
      </c>
      <c r="D28" s="144">
        <v>3.3000000000000002E-2</v>
      </c>
      <c r="E28" s="139">
        <v>0</v>
      </c>
      <c r="F28" s="145">
        <v>1.0999999999999999E-2</v>
      </c>
      <c r="G28" s="142" t="s">
        <v>252</v>
      </c>
      <c r="H28" s="141">
        <v>0</v>
      </c>
      <c r="I28" s="143">
        <v>0.02</v>
      </c>
      <c r="J28" s="139">
        <v>0</v>
      </c>
      <c r="K28" s="137">
        <v>0.129</v>
      </c>
      <c r="L28" s="142" t="s">
        <v>252</v>
      </c>
      <c r="M28" s="138">
        <v>0.11800000000000001</v>
      </c>
      <c r="N28" s="138">
        <v>9.6000000000000002E-2</v>
      </c>
      <c r="O28" s="122"/>
    </row>
    <row r="29" spans="1:15">
      <c r="A29" s="169" t="s">
        <v>271</v>
      </c>
      <c r="B29" s="143">
        <v>8.1000000000000003E-2</v>
      </c>
      <c r="C29" s="144">
        <v>5.8999999999999997E-2</v>
      </c>
      <c r="D29" s="144">
        <v>3.3000000000000002E-2</v>
      </c>
      <c r="E29" s="139">
        <v>0</v>
      </c>
      <c r="F29" s="145">
        <v>1.0999999999999999E-2</v>
      </c>
      <c r="G29" s="142" t="s">
        <v>252</v>
      </c>
      <c r="H29" s="141">
        <v>0</v>
      </c>
      <c r="I29" s="143">
        <v>0.02</v>
      </c>
      <c r="J29" s="139">
        <v>0</v>
      </c>
      <c r="K29" s="137">
        <v>0.129</v>
      </c>
      <c r="L29" s="142" t="s">
        <v>252</v>
      </c>
      <c r="M29" s="138">
        <v>0.11800000000000001</v>
      </c>
      <c r="N29" s="138">
        <v>9.6000000000000002E-2</v>
      </c>
      <c r="O29" s="122"/>
    </row>
    <row r="30" spans="1:15">
      <c r="A30" s="169" t="s">
        <v>272</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9" thickBot="1">
      <c r="A31" s="170" t="s">
        <v>273</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9" thickTop="1">
      <c r="A32" s="171" t="s">
        <v>274</v>
      </c>
      <c r="B32" s="153">
        <v>6.1000000000000006E-2</v>
      </c>
      <c r="C32" s="154">
        <v>4.4000000000000004E-2</v>
      </c>
      <c r="D32" s="154">
        <v>2.5000000000000001E-2</v>
      </c>
      <c r="E32" s="155">
        <v>0</v>
      </c>
      <c r="F32" s="156">
        <v>1.7000000000000001E-2</v>
      </c>
      <c r="G32" s="157" t="s">
        <v>252</v>
      </c>
      <c r="H32" s="158">
        <v>0</v>
      </c>
      <c r="I32" s="153">
        <v>1.0999999999999999E-2</v>
      </c>
      <c r="J32" s="155">
        <v>0</v>
      </c>
      <c r="K32" s="159">
        <v>0.10100000000000001</v>
      </c>
      <c r="L32" s="157" t="s">
        <v>252</v>
      </c>
      <c r="M32" s="160">
        <v>8.4000000000000005E-2</v>
      </c>
      <c r="N32" s="160">
        <v>6.7000000000000004E-2</v>
      </c>
      <c r="O32" s="122"/>
    </row>
    <row r="33" spans="1:15">
      <c r="A33" s="169" t="s">
        <v>275</v>
      </c>
      <c r="B33" s="143">
        <v>6.8000000000000005E-2</v>
      </c>
      <c r="C33" s="144">
        <v>0.05</v>
      </c>
      <c r="D33" s="144">
        <v>2.8000000000000001E-2</v>
      </c>
      <c r="E33" s="139">
        <v>0</v>
      </c>
      <c r="F33" s="145">
        <v>2.5999999999999999E-2</v>
      </c>
      <c r="G33" s="142" t="s">
        <v>252</v>
      </c>
      <c r="H33" s="141">
        <v>0</v>
      </c>
      <c r="I33" s="143">
        <v>1.7999999999999999E-2</v>
      </c>
      <c r="J33" s="139">
        <v>0</v>
      </c>
      <c r="K33" s="137">
        <v>0.125</v>
      </c>
      <c r="L33" s="142" t="s">
        <v>252</v>
      </c>
      <c r="M33" s="138">
        <v>9.9000000000000005E-2</v>
      </c>
      <c r="N33" s="138">
        <v>8.1000000000000003E-2</v>
      </c>
      <c r="O33" s="122"/>
    </row>
    <row r="34" spans="1:15">
      <c r="A34" s="169" t="s">
        <v>276</v>
      </c>
      <c r="B34" s="143">
        <v>6.8000000000000005E-2</v>
      </c>
      <c r="C34" s="144">
        <v>0.05</v>
      </c>
      <c r="D34" s="144">
        <v>2.8000000000000001E-2</v>
      </c>
      <c r="E34" s="139">
        <v>0</v>
      </c>
      <c r="F34" s="145">
        <v>2.5999999999999999E-2</v>
      </c>
      <c r="G34" s="142" t="s">
        <v>252</v>
      </c>
      <c r="H34" s="141">
        <v>0</v>
      </c>
      <c r="I34" s="143">
        <v>1.7999999999999999E-2</v>
      </c>
      <c r="J34" s="139">
        <v>0</v>
      </c>
      <c r="K34" s="137">
        <v>0.125</v>
      </c>
      <c r="L34" s="142" t="s">
        <v>252</v>
      </c>
      <c r="M34" s="138">
        <v>9.9000000000000005E-2</v>
      </c>
      <c r="N34" s="138">
        <v>8.1000000000000003E-2</v>
      </c>
      <c r="O34" s="122"/>
    </row>
    <row r="35" spans="1:15">
      <c r="A35" s="169" t="s">
        <v>277</v>
      </c>
      <c r="B35" s="143">
        <v>6.7000000000000004E-2</v>
      </c>
      <c r="C35" s="144">
        <v>4.9000000000000002E-2</v>
      </c>
      <c r="D35" s="144">
        <v>2.7E-2</v>
      </c>
      <c r="E35" s="139">
        <v>0</v>
      </c>
      <c r="F35" s="145">
        <v>1.7999999999999999E-2</v>
      </c>
      <c r="G35" s="142" t="s">
        <v>252</v>
      </c>
      <c r="H35" s="141">
        <v>0</v>
      </c>
      <c r="I35" s="143">
        <v>1.2999999999999999E-2</v>
      </c>
      <c r="J35" s="139">
        <v>0</v>
      </c>
      <c r="K35" s="137">
        <v>0.107</v>
      </c>
      <c r="L35" s="142" t="s">
        <v>252</v>
      </c>
      <c r="M35" s="138">
        <v>8.8999999999999996E-2</v>
      </c>
      <c r="N35" s="138">
        <v>7.0999999999999994E-2</v>
      </c>
      <c r="O35" s="122"/>
    </row>
    <row r="36" spans="1:15">
      <c r="A36" s="169" t="s">
        <v>278</v>
      </c>
      <c r="B36" s="143">
        <v>6.5000000000000002E-2</v>
      </c>
      <c r="C36" s="144">
        <v>4.7E-2</v>
      </c>
      <c r="D36" s="144">
        <v>2.6000000000000002E-2</v>
      </c>
      <c r="E36" s="139">
        <v>0</v>
      </c>
      <c r="F36" s="145">
        <v>1.7999999999999999E-2</v>
      </c>
      <c r="G36" s="142" t="s">
        <v>252</v>
      </c>
      <c r="H36" s="141">
        <v>0</v>
      </c>
      <c r="I36" s="143">
        <v>1.2999999999999999E-2</v>
      </c>
      <c r="J36" s="139">
        <v>0</v>
      </c>
      <c r="K36" s="137">
        <v>0.105</v>
      </c>
      <c r="L36" s="142" t="s">
        <v>252</v>
      </c>
      <c r="M36" s="138">
        <v>8.6999999999999994E-2</v>
      </c>
      <c r="N36" s="138">
        <v>6.8999999999999992E-2</v>
      </c>
      <c r="O36" s="122"/>
    </row>
    <row r="37" spans="1:15" ht="13.9" thickBot="1">
      <c r="A37" s="172" t="s">
        <v>279</v>
      </c>
      <c r="B37" s="161">
        <v>6.4000000000000001E-2</v>
      </c>
      <c r="C37" s="162">
        <v>4.7E-2</v>
      </c>
      <c r="D37" s="162">
        <v>2.6000000000000002E-2</v>
      </c>
      <c r="E37" s="163">
        <v>0</v>
      </c>
      <c r="F37" s="164">
        <v>1.7999999999999999E-2</v>
      </c>
      <c r="G37" s="165" t="s">
        <v>252</v>
      </c>
      <c r="H37" s="166">
        <v>0</v>
      </c>
      <c r="I37" s="161">
        <v>1.2999999999999999E-2</v>
      </c>
      <c r="J37" s="163">
        <v>0</v>
      </c>
      <c r="K37" s="167">
        <v>0.104</v>
      </c>
      <c r="L37" s="165" t="s">
        <v>252</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15"/>
  <cols>
    <col min="1" max="1" width="15.125" style="1" bestFit="1" customWidth="1"/>
    <col min="2" max="2" width="9" style="1"/>
    <col min="3" max="3" width="16.625" style="1" bestFit="1" customWidth="1"/>
    <col min="4" max="4" width="16" style="1" bestFit="1" customWidth="1"/>
    <col min="5" max="16384" width="9" style="1"/>
  </cols>
  <sheetData>
    <row r="1" spans="1:4" ht="13.9" thickBot="1">
      <c r="A1" s="109" t="s">
        <v>280</v>
      </c>
      <c r="C1" s="1" t="s">
        <v>281</v>
      </c>
    </row>
    <row r="2" spans="1:4" ht="13.9" thickBot="1">
      <c r="A2" s="110" t="s">
        <v>282</v>
      </c>
      <c r="C2" s="111" t="s">
        <v>283</v>
      </c>
      <c r="D2" s="112" t="s">
        <v>284</v>
      </c>
    </row>
    <row r="3" spans="1:4">
      <c r="A3" s="113" t="s">
        <v>10</v>
      </c>
      <c r="C3" s="114" t="s">
        <v>10</v>
      </c>
      <c r="D3" s="115" t="s">
        <v>11</v>
      </c>
    </row>
    <row r="4" spans="1:4">
      <c r="A4" s="116" t="s">
        <v>285</v>
      </c>
      <c r="C4" s="117" t="s">
        <v>10</v>
      </c>
      <c r="D4" s="118" t="s">
        <v>286</v>
      </c>
    </row>
    <row r="5" spans="1:4">
      <c r="A5" s="116" t="s">
        <v>287</v>
      </c>
      <c r="C5" s="117" t="s">
        <v>10</v>
      </c>
      <c r="D5" s="118" t="s">
        <v>288</v>
      </c>
    </row>
    <row r="6" spans="1:4">
      <c r="A6" s="116" t="s">
        <v>289</v>
      </c>
      <c r="C6" s="117" t="s">
        <v>10</v>
      </c>
      <c r="D6" s="118" t="s">
        <v>290</v>
      </c>
    </row>
    <row r="7" spans="1:4">
      <c r="A7" s="116" t="s">
        <v>291</v>
      </c>
      <c r="C7" s="117" t="s">
        <v>10</v>
      </c>
      <c r="D7" s="118" t="s">
        <v>292</v>
      </c>
    </row>
    <row r="8" spans="1:4">
      <c r="A8" s="116" t="s">
        <v>293</v>
      </c>
      <c r="C8" s="117" t="s">
        <v>10</v>
      </c>
      <c r="D8" s="118" t="s">
        <v>294</v>
      </c>
    </row>
    <row r="9" spans="1:4">
      <c r="A9" s="116" t="s">
        <v>295</v>
      </c>
      <c r="C9" s="117" t="s">
        <v>10</v>
      </c>
      <c r="D9" s="118" t="s">
        <v>296</v>
      </c>
    </row>
    <row r="10" spans="1:4">
      <c r="A10" s="116" t="s">
        <v>297</v>
      </c>
      <c r="C10" s="117" t="s">
        <v>10</v>
      </c>
      <c r="D10" s="118" t="s">
        <v>298</v>
      </c>
    </row>
    <row r="11" spans="1:4">
      <c r="A11" s="116" t="s">
        <v>299</v>
      </c>
      <c r="C11" s="117" t="s">
        <v>10</v>
      </c>
      <c r="D11" s="118" t="s">
        <v>300</v>
      </c>
    </row>
    <row r="12" spans="1:4">
      <c r="A12" s="116" t="s">
        <v>301</v>
      </c>
      <c r="C12" s="117" t="s">
        <v>10</v>
      </c>
      <c r="D12" s="118" t="s">
        <v>302</v>
      </c>
    </row>
    <row r="13" spans="1:4">
      <c r="A13" s="116" t="s">
        <v>303</v>
      </c>
      <c r="C13" s="117" t="s">
        <v>10</v>
      </c>
      <c r="D13" s="118" t="s">
        <v>304</v>
      </c>
    </row>
    <row r="14" spans="1:4">
      <c r="A14" s="116" t="s">
        <v>305</v>
      </c>
      <c r="C14" s="117" t="s">
        <v>10</v>
      </c>
      <c r="D14" s="118" t="s">
        <v>306</v>
      </c>
    </row>
    <row r="15" spans="1:4">
      <c r="A15" s="116" t="s">
        <v>307</v>
      </c>
      <c r="C15" s="117" t="s">
        <v>10</v>
      </c>
      <c r="D15" s="118" t="s">
        <v>308</v>
      </c>
    </row>
    <row r="16" spans="1:4">
      <c r="A16" s="116" t="s">
        <v>309</v>
      </c>
      <c r="C16" s="117" t="s">
        <v>10</v>
      </c>
      <c r="D16" s="118" t="s">
        <v>310</v>
      </c>
    </row>
    <row r="17" spans="1:4">
      <c r="A17" s="116" t="s">
        <v>311</v>
      </c>
      <c r="C17" s="117" t="s">
        <v>10</v>
      </c>
      <c r="D17" s="118" t="s">
        <v>312</v>
      </c>
    </row>
    <row r="18" spans="1:4">
      <c r="A18" s="116" t="s">
        <v>313</v>
      </c>
      <c r="C18" s="117" t="s">
        <v>10</v>
      </c>
      <c r="D18" s="118" t="s">
        <v>314</v>
      </c>
    </row>
    <row r="19" spans="1:4">
      <c r="A19" s="116" t="s">
        <v>315</v>
      </c>
      <c r="C19" s="117" t="s">
        <v>10</v>
      </c>
      <c r="D19" s="118" t="s">
        <v>316</v>
      </c>
    </row>
    <row r="20" spans="1:4">
      <c r="A20" s="116" t="s">
        <v>317</v>
      </c>
      <c r="C20" s="117" t="s">
        <v>10</v>
      </c>
      <c r="D20" s="118" t="s">
        <v>318</v>
      </c>
    </row>
    <row r="21" spans="1:4">
      <c r="A21" s="116" t="s">
        <v>319</v>
      </c>
      <c r="C21" s="117" t="s">
        <v>10</v>
      </c>
      <c r="D21" s="118" t="s">
        <v>320</v>
      </c>
    </row>
    <row r="22" spans="1:4">
      <c r="A22" s="116" t="s">
        <v>321</v>
      </c>
      <c r="C22" s="117" t="s">
        <v>10</v>
      </c>
      <c r="D22" s="118" t="s">
        <v>322</v>
      </c>
    </row>
    <row r="23" spans="1:4">
      <c r="A23" s="116" t="s">
        <v>323</v>
      </c>
      <c r="C23" s="117" t="s">
        <v>10</v>
      </c>
      <c r="D23" s="118" t="s">
        <v>324</v>
      </c>
    </row>
    <row r="24" spans="1:4">
      <c r="A24" s="116" t="s">
        <v>325</v>
      </c>
      <c r="C24" s="117" t="s">
        <v>10</v>
      </c>
      <c r="D24" s="118" t="s">
        <v>326</v>
      </c>
    </row>
    <row r="25" spans="1:4">
      <c r="A25" s="116" t="s">
        <v>327</v>
      </c>
      <c r="C25" s="117" t="s">
        <v>10</v>
      </c>
      <c r="D25" s="118" t="s">
        <v>328</v>
      </c>
    </row>
    <row r="26" spans="1:4">
      <c r="A26" s="116" t="s">
        <v>329</v>
      </c>
      <c r="C26" s="117" t="s">
        <v>10</v>
      </c>
      <c r="D26" s="118" t="s">
        <v>330</v>
      </c>
    </row>
    <row r="27" spans="1:4">
      <c r="A27" s="116" t="s">
        <v>331</v>
      </c>
      <c r="C27" s="117" t="s">
        <v>10</v>
      </c>
      <c r="D27" s="118" t="s">
        <v>332</v>
      </c>
    </row>
    <row r="28" spans="1:4">
      <c r="A28" s="116" t="s">
        <v>333</v>
      </c>
      <c r="C28" s="117" t="s">
        <v>10</v>
      </c>
      <c r="D28" s="118" t="s">
        <v>334</v>
      </c>
    </row>
    <row r="29" spans="1:4">
      <c r="A29" s="116" t="s">
        <v>335</v>
      </c>
      <c r="C29" s="117" t="s">
        <v>10</v>
      </c>
      <c r="D29" s="118" t="s">
        <v>336</v>
      </c>
    </row>
    <row r="30" spans="1:4">
      <c r="A30" s="116" t="s">
        <v>337</v>
      </c>
      <c r="C30" s="117" t="s">
        <v>10</v>
      </c>
      <c r="D30" s="118" t="s">
        <v>338</v>
      </c>
    </row>
    <row r="31" spans="1:4">
      <c r="A31" s="116" t="s">
        <v>339</v>
      </c>
      <c r="C31" s="117" t="s">
        <v>10</v>
      </c>
      <c r="D31" s="118" t="s">
        <v>340</v>
      </c>
    </row>
    <row r="32" spans="1:4">
      <c r="A32" s="116" t="s">
        <v>341</v>
      </c>
      <c r="C32" s="117" t="s">
        <v>10</v>
      </c>
      <c r="D32" s="118" t="s">
        <v>342</v>
      </c>
    </row>
    <row r="33" spans="1:4">
      <c r="A33" s="116" t="s">
        <v>343</v>
      </c>
      <c r="C33" s="117" t="s">
        <v>10</v>
      </c>
      <c r="D33" s="118" t="s">
        <v>344</v>
      </c>
    </row>
    <row r="34" spans="1:4">
      <c r="A34" s="116" t="s">
        <v>345</v>
      </c>
      <c r="C34" s="117" t="s">
        <v>10</v>
      </c>
      <c r="D34" s="118" t="s">
        <v>346</v>
      </c>
    </row>
    <row r="35" spans="1:4">
      <c r="A35" s="116" t="s">
        <v>347</v>
      </c>
      <c r="C35" s="117" t="s">
        <v>10</v>
      </c>
      <c r="D35" s="118" t="s">
        <v>348</v>
      </c>
    </row>
    <row r="36" spans="1:4">
      <c r="A36" s="116" t="s">
        <v>349</v>
      </c>
      <c r="C36" s="117" t="s">
        <v>10</v>
      </c>
      <c r="D36" s="118" t="s">
        <v>350</v>
      </c>
    </row>
    <row r="37" spans="1:4">
      <c r="A37" s="116" t="s">
        <v>351</v>
      </c>
      <c r="C37" s="117" t="s">
        <v>10</v>
      </c>
      <c r="D37" s="118" t="s">
        <v>352</v>
      </c>
    </row>
    <row r="38" spans="1:4">
      <c r="A38" s="116" t="s">
        <v>353</v>
      </c>
      <c r="C38" s="117" t="s">
        <v>10</v>
      </c>
      <c r="D38" s="118" t="s">
        <v>354</v>
      </c>
    </row>
    <row r="39" spans="1:4">
      <c r="A39" s="116" t="s">
        <v>355</v>
      </c>
      <c r="C39" s="117" t="s">
        <v>10</v>
      </c>
      <c r="D39" s="118" t="s">
        <v>356</v>
      </c>
    </row>
    <row r="40" spans="1:4">
      <c r="A40" s="116" t="s">
        <v>357</v>
      </c>
      <c r="C40" s="117" t="s">
        <v>10</v>
      </c>
      <c r="D40" s="118" t="s">
        <v>358</v>
      </c>
    </row>
    <row r="41" spans="1:4">
      <c r="A41" s="116" t="s">
        <v>359</v>
      </c>
      <c r="C41" s="117" t="s">
        <v>10</v>
      </c>
      <c r="D41" s="118" t="s">
        <v>360</v>
      </c>
    </row>
    <row r="42" spans="1:4">
      <c r="A42" s="116" t="s">
        <v>361</v>
      </c>
      <c r="C42" s="117" t="s">
        <v>10</v>
      </c>
      <c r="D42" s="118" t="s">
        <v>362</v>
      </c>
    </row>
    <row r="43" spans="1:4">
      <c r="A43" s="116" t="s">
        <v>363</v>
      </c>
      <c r="C43" s="117" t="s">
        <v>10</v>
      </c>
      <c r="D43" s="118" t="s">
        <v>364</v>
      </c>
    </row>
    <row r="44" spans="1:4">
      <c r="A44" s="116" t="s">
        <v>365</v>
      </c>
      <c r="C44" s="117" t="s">
        <v>10</v>
      </c>
      <c r="D44" s="118" t="s">
        <v>366</v>
      </c>
    </row>
    <row r="45" spans="1:4">
      <c r="A45" s="116" t="s">
        <v>367</v>
      </c>
      <c r="C45" s="117" t="s">
        <v>10</v>
      </c>
      <c r="D45" s="118" t="s">
        <v>368</v>
      </c>
    </row>
    <row r="46" spans="1:4">
      <c r="A46" s="116" t="s">
        <v>369</v>
      </c>
      <c r="C46" s="117" t="s">
        <v>10</v>
      </c>
      <c r="D46" s="118" t="s">
        <v>370</v>
      </c>
    </row>
    <row r="47" spans="1:4">
      <c r="A47" s="116" t="s">
        <v>371</v>
      </c>
      <c r="C47" s="117" t="s">
        <v>10</v>
      </c>
      <c r="D47" s="118" t="s">
        <v>372</v>
      </c>
    </row>
    <row r="48" spans="1:4">
      <c r="A48" s="116" t="s">
        <v>373</v>
      </c>
      <c r="C48" s="117" t="s">
        <v>10</v>
      </c>
      <c r="D48" s="118" t="s">
        <v>374</v>
      </c>
    </row>
    <row r="49" spans="1:4" ht="13.9" thickBot="1">
      <c r="A49" s="119" t="s">
        <v>375</v>
      </c>
      <c r="C49" s="117" t="s">
        <v>10</v>
      </c>
      <c r="D49" s="118" t="s">
        <v>376</v>
      </c>
    </row>
    <row r="50" spans="1:4">
      <c r="C50" s="117" t="s">
        <v>10</v>
      </c>
      <c r="D50" s="118" t="s">
        <v>377</v>
      </c>
    </row>
    <row r="51" spans="1:4">
      <c r="C51" s="117" t="s">
        <v>10</v>
      </c>
      <c r="D51" s="118" t="s">
        <v>378</v>
      </c>
    </row>
    <row r="52" spans="1:4">
      <c r="C52" s="117" t="s">
        <v>10</v>
      </c>
      <c r="D52" s="118" t="s">
        <v>379</v>
      </c>
    </row>
    <row r="53" spans="1:4">
      <c r="C53" s="117" t="s">
        <v>10</v>
      </c>
      <c r="D53" s="118" t="s">
        <v>380</v>
      </c>
    </row>
    <row r="54" spans="1:4">
      <c r="C54" s="117" t="s">
        <v>10</v>
      </c>
      <c r="D54" s="118" t="s">
        <v>381</v>
      </c>
    </row>
    <row r="55" spans="1:4">
      <c r="C55" s="117" t="s">
        <v>10</v>
      </c>
      <c r="D55" s="118" t="s">
        <v>382</v>
      </c>
    </row>
    <row r="56" spans="1:4">
      <c r="C56" s="117" t="s">
        <v>10</v>
      </c>
      <c r="D56" s="118" t="s">
        <v>383</v>
      </c>
    </row>
    <row r="57" spans="1:4">
      <c r="C57" s="117" t="s">
        <v>10</v>
      </c>
      <c r="D57" s="118" t="s">
        <v>384</v>
      </c>
    </row>
    <row r="58" spans="1:4">
      <c r="C58" s="117" t="s">
        <v>10</v>
      </c>
      <c r="D58" s="118" t="s">
        <v>385</v>
      </c>
    </row>
    <row r="59" spans="1:4">
      <c r="C59" s="117" t="s">
        <v>10</v>
      </c>
      <c r="D59" s="118" t="s">
        <v>386</v>
      </c>
    </row>
    <row r="60" spans="1:4">
      <c r="C60" s="117" t="s">
        <v>10</v>
      </c>
      <c r="D60" s="118" t="s">
        <v>387</v>
      </c>
    </row>
    <row r="61" spans="1:4">
      <c r="C61" s="117" t="s">
        <v>10</v>
      </c>
      <c r="D61" s="118" t="s">
        <v>388</v>
      </c>
    </row>
    <row r="62" spans="1:4">
      <c r="C62" s="117" t="s">
        <v>10</v>
      </c>
      <c r="D62" s="118" t="s">
        <v>389</v>
      </c>
    </row>
    <row r="63" spans="1:4">
      <c r="C63" s="117" t="s">
        <v>10</v>
      </c>
      <c r="D63" s="118" t="s">
        <v>390</v>
      </c>
    </row>
    <row r="64" spans="1:4">
      <c r="C64" s="117" t="s">
        <v>10</v>
      </c>
      <c r="D64" s="118" t="s">
        <v>391</v>
      </c>
    </row>
    <row r="65" spans="3:4">
      <c r="C65" s="117" t="s">
        <v>10</v>
      </c>
      <c r="D65" s="118" t="s">
        <v>392</v>
      </c>
    </row>
    <row r="66" spans="3:4">
      <c r="C66" s="117" t="s">
        <v>10</v>
      </c>
      <c r="D66" s="118" t="s">
        <v>393</v>
      </c>
    </row>
    <row r="67" spans="3:4">
      <c r="C67" s="117" t="s">
        <v>10</v>
      </c>
      <c r="D67" s="118" t="s">
        <v>394</v>
      </c>
    </row>
    <row r="68" spans="3:4">
      <c r="C68" s="117" t="s">
        <v>10</v>
      </c>
      <c r="D68" s="118" t="s">
        <v>395</v>
      </c>
    </row>
    <row r="69" spans="3:4">
      <c r="C69" s="117" t="s">
        <v>10</v>
      </c>
      <c r="D69" s="118" t="s">
        <v>396</v>
      </c>
    </row>
    <row r="70" spans="3:4">
      <c r="C70" s="117" t="s">
        <v>10</v>
      </c>
      <c r="D70" s="118" t="s">
        <v>397</v>
      </c>
    </row>
    <row r="71" spans="3:4">
      <c r="C71" s="117" t="s">
        <v>10</v>
      </c>
      <c r="D71" s="118" t="s">
        <v>398</v>
      </c>
    </row>
    <row r="72" spans="3:4">
      <c r="C72" s="117" t="s">
        <v>10</v>
      </c>
      <c r="D72" s="118" t="s">
        <v>399</v>
      </c>
    </row>
    <row r="73" spans="3:4">
      <c r="C73" s="117" t="s">
        <v>10</v>
      </c>
      <c r="D73" s="118" t="s">
        <v>400</v>
      </c>
    </row>
    <row r="74" spans="3:4">
      <c r="C74" s="117" t="s">
        <v>10</v>
      </c>
      <c r="D74" s="118" t="s">
        <v>401</v>
      </c>
    </row>
    <row r="75" spans="3:4">
      <c r="C75" s="117" t="s">
        <v>10</v>
      </c>
      <c r="D75" s="118" t="s">
        <v>402</v>
      </c>
    </row>
    <row r="76" spans="3:4">
      <c r="C76" s="117" t="s">
        <v>10</v>
      </c>
      <c r="D76" s="118" t="s">
        <v>403</v>
      </c>
    </row>
    <row r="77" spans="3:4">
      <c r="C77" s="117" t="s">
        <v>10</v>
      </c>
      <c r="D77" s="118" t="s">
        <v>404</v>
      </c>
    </row>
    <row r="78" spans="3:4">
      <c r="C78" s="117" t="s">
        <v>10</v>
      </c>
      <c r="D78" s="118" t="s">
        <v>405</v>
      </c>
    </row>
    <row r="79" spans="3:4">
      <c r="C79" s="117" t="s">
        <v>10</v>
      </c>
      <c r="D79" s="118" t="s">
        <v>406</v>
      </c>
    </row>
    <row r="80" spans="3:4">
      <c r="C80" s="117" t="s">
        <v>10</v>
      </c>
      <c r="D80" s="118" t="s">
        <v>407</v>
      </c>
    </row>
    <row r="81" spans="3:4">
      <c r="C81" s="117" t="s">
        <v>10</v>
      </c>
      <c r="D81" s="118" t="s">
        <v>408</v>
      </c>
    </row>
    <row r="82" spans="3:4">
      <c r="C82" s="117" t="s">
        <v>10</v>
      </c>
      <c r="D82" s="118" t="s">
        <v>409</v>
      </c>
    </row>
    <row r="83" spans="3:4">
      <c r="C83" s="117" t="s">
        <v>10</v>
      </c>
      <c r="D83" s="118" t="s">
        <v>410</v>
      </c>
    </row>
    <row r="84" spans="3:4">
      <c r="C84" s="117" t="s">
        <v>10</v>
      </c>
      <c r="D84" s="118" t="s">
        <v>411</v>
      </c>
    </row>
    <row r="85" spans="3:4">
      <c r="C85" s="117" t="s">
        <v>10</v>
      </c>
      <c r="D85" s="118" t="s">
        <v>412</v>
      </c>
    </row>
    <row r="86" spans="3:4">
      <c r="C86" s="117" t="s">
        <v>10</v>
      </c>
      <c r="D86" s="118" t="s">
        <v>413</v>
      </c>
    </row>
    <row r="87" spans="3:4">
      <c r="C87" s="117" t="s">
        <v>10</v>
      </c>
      <c r="D87" s="118" t="s">
        <v>414</v>
      </c>
    </row>
    <row r="88" spans="3:4">
      <c r="C88" s="117" t="s">
        <v>10</v>
      </c>
      <c r="D88" s="118" t="s">
        <v>415</v>
      </c>
    </row>
    <row r="89" spans="3:4">
      <c r="C89" s="117" t="s">
        <v>10</v>
      </c>
      <c r="D89" s="118" t="s">
        <v>416</v>
      </c>
    </row>
    <row r="90" spans="3:4">
      <c r="C90" s="117" t="s">
        <v>10</v>
      </c>
      <c r="D90" s="118" t="s">
        <v>417</v>
      </c>
    </row>
    <row r="91" spans="3:4">
      <c r="C91" s="117" t="s">
        <v>10</v>
      </c>
      <c r="D91" s="118" t="s">
        <v>418</v>
      </c>
    </row>
    <row r="92" spans="3:4">
      <c r="C92" s="117" t="s">
        <v>10</v>
      </c>
      <c r="D92" s="118" t="s">
        <v>419</v>
      </c>
    </row>
    <row r="93" spans="3:4">
      <c r="C93" s="117" t="s">
        <v>10</v>
      </c>
      <c r="D93" s="118" t="s">
        <v>420</v>
      </c>
    </row>
    <row r="94" spans="3:4">
      <c r="C94" s="117" t="s">
        <v>10</v>
      </c>
      <c r="D94" s="118" t="s">
        <v>421</v>
      </c>
    </row>
    <row r="95" spans="3:4">
      <c r="C95" s="117" t="s">
        <v>10</v>
      </c>
      <c r="D95" s="118" t="s">
        <v>422</v>
      </c>
    </row>
    <row r="96" spans="3:4">
      <c r="C96" s="117" t="s">
        <v>10</v>
      </c>
      <c r="D96" s="118" t="s">
        <v>423</v>
      </c>
    </row>
    <row r="97" spans="3:4">
      <c r="C97" s="117" t="s">
        <v>10</v>
      </c>
      <c r="D97" s="118" t="s">
        <v>424</v>
      </c>
    </row>
    <row r="98" spans="3:4">
      <c r="C98" s="117" t="s">
        <v>10</v>
      </c>
      <c r="D98" s="118" t="s">
        <v>425</v>
      </c>
    </row>
    <row r="99" spans="3:4">
      <c r="C99" s="117" t="s">
        <v>10</v>
      </c>
      <c r="D99" s="118" t="s">
        <v>426</v>
      </c>
    </row>
    <row r="100" spans="3:4">
      <c r="C100" s="117" t="s">
        <v>10</v>
      </c>
      <c r="D100" s="118" t="s">
        <v>427</v>
      </c>
    </row>
    <row r="101" spans="3:4">
      <c r="C101" s="117" t="s">
        <v>10</v>
      </c>
      <c r="D101" s="118" t="s">
        <v>428</v>
      </c>
    </row>
    <row r="102" spans="3:4">
      <c r="C102" s="117" t="s">
        <v>10</v>
      </c>
      <c r="D102" s="118" t="s">
        <v>429</v>
      </c>
    </row>
    <row r="103" spans="3:4">
      <c r="C103" s="117" t="s">
        <v>10</v>
      </c>
      <c r="D103" s="118" t="s">
        <v>430</v>
      </c>
    </row>
    <row r="104" spans="3:4">
      <c r="C104" s="117" t="s">
        <v>10</v>
      </c>
      <c r="D104" s="118" t="s">
        <v>431</v>
      </c>
    </row>
    <row r="105" spans="3:4">
      <c r="C105" s="117" t="s">
        <v>10</v>
      </c>
      <c r="D105" s="118" t="s">
        <v>432</v>
      </c>
    </row>
    <row r="106" spans="3:4">
      <c r="C106" s="117" t="s">
        <v>10</v>
      </c>
      <c r="D106" s="118" t="s">
        <v>433</v>
      </c>
    </row>
    <row r="107" spans="3:4">
      <c r="C107" s="117" t="s">
        <v>10</v>
      </c>
      <c r="D107" s="118" t="s">
        <v>434</v>
      </c>
    </row>
    <row r="108" spans="3:4">
      <c r="C108" s="117" t="s">
        <v>10</v>
      </c>
      <c r="D108" s="118" t="s">
        <v>435</v>
      </c>
    </row>
    <row r="109" spans="3:4">
      <c r="C109" s="117" t="s">
        <v>10</v>
      </c>
      <c r="D109" s="118" t="s">
        <v>436</v>
      </c>
    </row>
    <row r="110" spans="3:4">
      <c r="C110" s="117" t="s">
        <v>10</v>
      </c>
      <c r="D110" s="118" t="s">
        <v>437</v>
      </c>
    </row>
    <row r="111" spans="3:4">
      <c r="C111" s="117" t="s">
        <v>10</v>
      </c>
      <c r="D111" s="118" t="s">
        <v>438</v>
      </c>
    </row>
    <row r="112" spans="3:4">
      <c r="C112" s="117" t="s">
        <v>10</v>
      </c>
      <c r="D112" s="118" t="s">
        <v>439</v>
      </c>
    </row>
    <row r="113" spans="3:4">
      <c r="C113" s="117" t="s">
        <v>10</v>
      </c>
      <c r="D113" s="118" t="s">
        <v>440</v>
      </c>
    </row>
    <row r="114" spans="3:4">
      <c r="C114" s="117" t="s">
        <v>10</v>
      </c>
      <c r="D114" s="118" t="s">
        <v>441</v>
      </c>
    </row>
    <row r="115" spans="3:4">
      <c r="C115" s="117" t="s">
        <v>10</v>
      </c>
      <c r="D115" s="118" t="s">
        <v>442</v>
      </c>
    </row>
    <row r="116" spans="3:4">
      <c r="C116" s="117" t="s">
        <v>10</v>
      </c>
      <c r="D116" s="118" t="s">
        <v>443</v>
      </c>
    </row>
    <row r="117" spans="3:4">
      <c r="C117" s="117" t="s">
        <v>10</v>
      </c>
      <c r="D117" s="118" t="s">
        <v>444</v>
      </c>
    </row>
    <row r="118" spans="3:4">
      <c r="C118" s="117" t="s">
        <v>10</v>
      </c>
      <c r="D118" s="118" t="s">
        <v>445</v>
      </c>
    </row>
    <row r="119" spans="3:4">
      <c r="C119" s="117" t="s">
        <v>10</v>
      </c>
      <c r="D119" s="118" t="s">
        <v>446</v>
      </c>
    </row>
    <row r="120" spans="3:4">
      <c r="C120" s="117" t="s">
        <v>10</v>
      </c>
      <c r="D120" s="118" t="s">
        <v>447</v>
      </c>
    </row>
    <row r="121" spans="3:4">
      <c r="C121" s="117" t="s">
        <v>10</v>
      </c>
      <c r="D121" s="118" t="s">
        <v>448</v>
      </c>
    </row>
    <row r="122" spans="3:4">
      <c r="C122" s="117" t="s">
        <v>10</v>
      </c>
      <c r="D122" s="118" t="s">
        <v>449</v>
      </c>
    </row>
    <row r="123" spans="3:4">
      <c r="C123" s="117" t="s">
        <v>10</v>
      </c>
      <c r="D123" s="118" t="s">
        <v>450</v>
      </c>
    </row>
    <row r="124" spans="3:4">
      <c r="C124" s="117" t="s">
        <v>10</v>
      </c>
      <c r="D124" s="118" t="s">
        <v>451</v>
      </c>
    </row>
    <row r="125" spans="3:4">
      <c r="C125" s="117" t="s">
        <v>10</v>
      </c>
      <c r="D125" s="118" t="s">
        <v>452</v>
      </c>
    </row>
    <row r="126" spans="3:4">
      <c r="C126" s="117" t="s">
        <v>10</v>
      </c>
      <c r="D126" s="118" t="s">
        <v>453</v>
      </c>
    </row>
    <row r="127" spans="3:4">
      <c r="C127" s="117" t="s">
        <v>10</v>
      </c>
      <c r="D127" s="118" t="s">
        <v>454</v>
      </c>
    </row>
    <row r="128" spans="3:4">
      <c r="C128" s="117" t="s">
        <v>10</v>
      </c>
      <c r="D128" s="118" t="s">
        <v>455</v>
      </c>
    </row>
    <row r="129" spans="3:4">
      <c r="C129" s="117" t="s">
        <v>10</v>
      </c>
      <c r="D129" s="118" t="s">
        <v>456</v>
      </c>
    </row>
    <row r="130" spans="3:4">
      <c r="C130" s="117" t="s">
        <v>10</v>
      </c>
      <c r="D130" s="118" t="s">
        <v>457</v>
      </c>
    </row>
    <row r="131" spans="3:4">
      <c r="C131" s="117" t="s">
        <v>10</v>
      </c>
      <c r="D131" s="118" t="s">
        <v>458</v>
      </c>
    </row>
    <row r="132" spans="3:4">
      <c r="C132" s="117" t="s">
        <v>10</v>
      </c>
      <c r="D132" s="118" t="s">
        <v>459</v>
      </c>
    </row>
    <row r="133" spans="3:4">
      <c r="C133" s="117" t="s">
        <v>10</v>
      </c>
      <c r="D133" s="118" t="s">
        <v>460</v>
      </c>
    </row>
    <row r="134" spans="3:4">
      <c r="C134" s="117" t="s">
        <v>10</v>
      </c>
      <c r="D134" s="118" t="s">
        <v>461</v>
      </c>
    </row>
    <row r="135" spans="3:4">
      <c r="C135" s="117" t="s">
        <v>10</v>
      </c>
      <c r="D135" s="118" t="s">
        <v>462</v>
      </c>
    </row>
    <row r="136" spans="3:4">
      <c r="C136" s="117" t="s">
        <v>10</v>
      </c>
      <c r="D136" s="118" t="s">
        <v>463</v>
      </c>
    </row>
    <row r="137" spans="3:4">
      <c r="C137" s="117" t="s">
        <v>10</v>
      </c>
      <c r="D137" s="118" t="s">
        <v>464</v>
      </c>
    </row>
    <row r="138" spans="3:4">
      <c r="C138" s="117" t="s">
        <v>10</v>
      </c>
      <c r="D138" s="118" t="s">
        <v>465</v>
      </c>
    </row>
    <row r="139" spans="3:4">
      <c r="C139" s="117" t="s">
        <v>10</v>
      </c>
      <c r="D139" s="118" t="s">
        <v>466</v>
      </c>
    </row>
    <row r="140" spans="3:4">
      <c r="C140" s="117" t="s">
        <v>10</v>
      </c>
      <c r="D140" s="118" t="s">
        <v>467</v>
      </c>
    </row>
    <row r="141" spans="3:4">
      <c r="C141" s="117" t="s">
        <v>10</v>
      </c>
      <c r="D141" s="118" t="s">
        <v>468</v>
      </c>
    </row>
    <row r="142" spans="3:4">
      <c r="C142" s="117" t="s">
        <v>10</v>
      </c>
      <c r="D142" s="118" t="s">
        <v>469</v>
      </c>
    </row>
    <row r="143" spans="3:4">
      <c r="C143" s="117" t="s">
        <v>10</v>
      </c>
      <c r="D143" s="118" t="s">
        <v>470</v>
      </c>
    </row>
    <row r="144" spans="3:4">
      <c r="C144" s="117" t="s">
        <v>10</v>
      </c>
      <c r="D144" s="118" t="s">
        <v>471</v>
      </c>
    </row>
    <row r="145" spans="3:4">
      <c r="C145" s="117" t="s">
        <v>10</v>
      </c>
      <c r="D145" s="118" t="s">
        <v>472</v>
      </c>
    </row>
    <row r="146" spans="3:4">
      <c r="C146" s="117" t="s">
        <v>10</v>
      </c>
      <c r="D146" s="118" t="s">
        <v>473</v>
      </c>
    </row>
    <row r="147" spans="3:4">
      <c r="C147" s="117" t="s">
        <v>10</v>
      </c>
      <c r="D147" s="118" t="s">
        <v>474</v>
      </c>
    </row>
    <row r="148" spans="3:4">
      <c r="C148" s="117" t="s">
        <v>10</v>
      </c>
      <c r="D148" s="118" t="s">
        <v>475</v>
      </c>
    </row>
    <row r="149" spans="3:4">
      <c r="C149" s="117" t="s">
        <v>10</v>
      </c>
      <c r="D149" s="118" t="s">
        <v>476</v>
      </c>
    </row>
    <row r="150" spans="3:4">
      <c r="C150" s="117" t="s">
        <v>10</v>
      </c>
      <c r="D150" s="118" t="s">
        <v>477</v>
      </c>
    </row>
    <row r="151" spans="3:4">
      <c r="C151" s="117" t="s">
        <v>10</v>
      </c>
      <c r="D151" s="118" t="s">
        <v>478</v>
      </c>
    </row>
    <row r="152" spans="3:4">
      <c r="C152" s="117" t="s">
        <v>10</v>
      </c>
      <c r="D152" s="118" t="s">
        <v>479</v>
      </c>
    </row>
    <row r="153" spans="3:4">
      <c r="C153" s="117" t="s">
        <v>10</v>
      </c>
      <c r="D153" s="118" t="s">
        <v>480</v>
      </c>
    </row>
    <row r="154" spans="3:4">
      <c r="C154" s="117" t="s">
        <v>10</v>
      </c>
      <c r="D154" s="118" t="s">
        <v>481</v>
      </c>
    </row>
    <row r="155" spans="3:4">
      <c r="C155" s="117" t="s">
        <v>10</v>
      </c>
      <c r="D155" s="118" t="s">
        <v>482</v>
      </c>
    </row>
    <row r="156" spans="3:4">
      <c r="C156" s="117" t="s">
        <v>10</v>
      </c>
      <c r="D156" s="118" t="s">
        <v>483</v>
      </c>
    </row>
    <row r="157" spans="3:4">
      <c r="C157" s="117" t="s">
        <v>10</v>
      </c>
      <c r="D157" s="118" t="s">
        <v>484</v>
      </c>
    </row>
    <row r="158" spans="3:4">
      <c r="C158" s="117" t="s">
        <v>10</v>
      </c>
      <c r="D158" s="118" t="s">
        <v>485</v>
      </c>
    </row>
    <row r="159" spans="3:4">
      <c r="C159" s="117" t="s">
        <v>10</v>
      </c>
      <c r="D159" s="118" t="s">
        <v>486</v>
      </c>
    </row>
    <row r="160" spans="3:4">
      <c r="C160" s="117" t="s">
        <v>10</v>
      </c>
      <c r="D160" s="118" t="s">
        <v>487</v>
      </c>
    </row>
    <row r="161" spans="3:4">
      <c r="C161" s="117" t="s">
        <v>10</v>
      </c>
      <c r="D161" s="118" t="s">
        <v>488</v>
      </c>
    </row>
    <row r="162" spans="3:4">
      <c r="C162" s="117" t="s">
        <v>10</v>
      </c>
      <c r="D162" s="118" t="s">
        <v>489</v>
      </c>
    </row>
    <row r="163" spans="3:4">
      <c r="C163" s="117" t="s">
        <v>10</v>
      </c>
      <c r="D163" s="118" t="s">
        <v>490</v>
      </c>
    </row>
    <row r="164" spans="3:4">
      <c r="C164" s="117" t="s">
        <v>10</v>
      </c>
      <c r="D164" s="118" t="s">
        <v>491</v>
      </c>
    </row>
    <row r="165" spans="3:4">
      <c r="C165" s="117" t="s">
        <v>10</v>
      </c>
      <c r="D165" s="118" t="s">
        <v>492</v>
      </c>
    </row>
    <row r="166" spans="3:4">
      <c r="C166" s="117" t="s">
        <v>10</v>
      </c>
      <c r="D166" s="118" t="s">
        <v>493</v>
      </c>
    </row>
    <row r="167" spans="3:4">
      <c r="C167" s="117" t="s">
        <v>10</v>
      </c>
      <c r="D167" s="118" t="s">
        <v>494</v>
      </c>
    </row>
    <row r="168" spans="3:4">
      <c r="C168" s="117" t="s">
        <v>10</v>
      </c>
      <c r="D168" s="118" t="s">
        <v>495</v>
      </c>
    </row>
    <row r="169" spans="3:4">
      <c r="C169" s="117" t="s">
        <v>10</v>
      </c>
      <c r="D169" s="118" t="s">
        <v>496</v>
      </c>
    </row>
    <row r="170" spans="3:4">
      <c r="C170" s="117" t="s">
        <v>10</v>
      </c>
      <c r="D170" s="118" t="s">
        <v>497</v>
      </c>
    </row>
    <row r="171" spans="3:4">
      <c r="C171" s="117" t="s">
        <v>10</v>
      </c>
      <c r="D171" s="118" t="s">
        <v>498</v>
      </c>
    </row>
    <row r="172" spans="3:4">
      <c r="C172" s="117" t="s">
        <v>10</v>
      </c>
      <c r="D172" s="118" t="s">
        <v>499</v>
      </c>
    </row>
    <row r="173" spans="3:4">
      <c r="C173" s="117" t="s">
        <v>10</v>
      </c>
      <c r="D173" s="118" t="s">
        <v>500</v>
      </c>
    </row>
    <row r="174" spans="3:4">
      <c r="C174" s="117" t="s">
        <v>10</v>
      </c>
      <c r="D174" s="118" t="s">
        <v>501</v>
      </c>
    </row>
    <row r="175" spans="3:4">
      <c r="C175" s="117" t="s">
        <v>10</v>
      </c>
      <c r="D175" s="118" t="s">
        <v>502</v>
      </c>
    </row>
    <row r="176" spans="3:4">
      <c r="C176" s="117" t="s">
        <v>10</v>
      </c>
      <c r="D176" s="118" t="s">
        <v>503</v>
      </c>
    </row>
    <row r="177" spans="3:4">
      <c r="C177" s="117" t="s">
        <v>10</v>
      </c>
      <c r="D177" s="118" t="s">
        <v>504</v>
      </c>
    </row>
    <row r="178" spans="3:4">
      <c r="C178" s="117" t="s">
        <v>10</v>
      </c>
      <c r="D178" s="118" t="s">
        <v>505</v>
      </c>
    </row>
    <row r="179" spans="3:4">
      <c r="C179" s="117" t="s">
        <v>10</v>
      </c>
      <c r="D179" s="118" t="s">
        <v>506</v>
      </c>
    </row>
    <row r="180" spans="3:4">
      <c r="C180" s="117" t="s">
        <v>10</v>
      </c>
      <c r="D180" s="118" t="s">
        <v>507</v>
      </c>
    </row>
    <row r="181" spans="3:4">
      <c r="C181" s="117" t="s">
        <v>10</v>
      </c>
      <c r="D181" s="118" t="s">
        <v>508</v>
      </c>
    </row>
    <row r="182" spans="3:4">
      <c r="C182" s="117" t="s">
        <v>10</v>
      </c>
      <c r="D182" s="118" t="s">
        <v>509</v>
      </c>
    </row>
    <row r="183" spans="3:4">
      <c r="C183" s="117" t="s">
        <v>10</v>
      </c>
      <c r="D183" s="118" t="s">
        <v>510</v>
      </c>
    </row>
    <row r="184" spans="3:4">
      <c r="C184" s="117" t="s">
        <v>10</v>
      </c>
      <c r="D184" s="118" t="s">
        <v>511</v>
      </c>
    </row>
    <row r="185" spans="3:4">
      <c r="C185" s="117" t="s">
        <v>10</v>
      </c>
      <c r="D185" s="118" t="s">
        <v>512</v>
      </c>
    </row>
    <row r="186" spans="3:4">
      <c r="C186" s="117" t="s">
        <v>10</v>
      </c>
      <c r="D186" s="118" t="s">
        <v>513</v>
      </c>
    </row>
    <row r="187" spans="3:4">
      <c r="C187" s="117" t="s">
        <v>10</v>
      </c>
      <c r="D187" s="118" t="s">
        <v>514</v>
      </c>
    </row>
    <row r="188" spans="3:4">
      <c r="C188" s="117" t="s">
        <v>285</v>
      </c>
      <c r="D188" s="118" t="s">
        <v>515</v>
      </c>
    </row>
    <row r="189" spans="3:4">
      <c r="C189" s="117" t="s">
        <v>285</v>
      </c>
      <c r="D189" s="118" t="s">
        <v>516</v>
      </c>
    </row>
    <row r="190" spans="3:4">
      <c r="C190" s="117" t="s">
        <v>285</v>
      </c>
      <c r="D190" s="118" t="s">
        <v>517</v>
      </c>
    </row>
    <row r="191" spans="3:4">
      <c r="C191" s="117" t="s">
        <v>285</v>
      </c>
      <c r="D191" s="118" t="s">
        <v>518</v>
      </c>
    </row>
    <row r="192" spans="3:4">
      <c r="C192" s="117" t="s">
        <v>285</v>
      </c>
      <c r="D192" s="118" t="s">
        <v>519</v>
      </c>
    </row>
    <row r="193" spans="3:4">
      <c r="C193" s="117" t="s">
        <v>285</v>
      </c>
      <c r="D193" s="118" t="s">
        <v>520</v>
      </c>
    </row>
    <row r="194" spans="3:4">
      <c r="C194" s="117" t="s">
        <v>285</v>
      </c>
      <c r="D194" s="118" t="s">
        <v>521</v>
      </c>
    </row>
    <row r="195" spans="3:4">
      <c r="C195" s="117" t="s">
        <v>285</v>
      </c>
      <c r="D195" s="118" t="s">
        <v>522</v>
      </c>
    </row>
    <row r="196" spans="3:4">
      <c r="C196" s="117" t="s">
        <v>285</v>
      </c>
      <c r="D196" s="118" t="s">
        <v>523</v>
      </c>
    </row>
    <row r="197" spans="3:4">
      <c r="C197" s="117" t="s">
        <v>285</v>
      </c>
      <c r="D197" s="118" t="s">
        <v>524</v>
      </c>
    </row>
    <row r="198" spans="3:4">
      <c r="C198" s="117" t="s">
        <v>285</v>
      </c>
      <c r="D198" s="118" t="s">
        <v>525</v>
      </c>
    </row>
    <row r="199" spans="3:4">
      <c r="C199" s="117" t="s">
        <v>285</v>
      </c>
      <c r="D199" s="118" t="s">
        <v>526</v>
      </c>
    </row>
    <row r="200" spans="3:4">
      <c r="C200" s="117" t="s">
        <v>285</v>
      </c>
      <c r="D200" s="118" t="s">
        <v>527</v>
      </c>
    </row>
    <row r="201" spans="3:4">
      <c r="C201" s="117" t="s">
        <v>285</v>
      </c>
      <c r="D201" s="118" t="s">
        <v>528</v>
      </c>
    </row>
    <row r="202" spans="3:4">
      <c r="C202" s="117" t="s">
        <v>285</v>
      </c>
      <c r="D202" s="118" t="s">
        <v>529</v>
      </c>
    </row>
    <row r="203" spans="3:4">
      <c r="C203" s="117" t="s">
        <v>285</v>
      </c>
      <c r="D203" s="118" t="s">
        <v>530</v>
      </c>
    </row>
    <row r="204" spans="3:4">
      <c r="C204" s="117" t="s">
        <v>285</v>
      </c>
      <c r="D204" s="118" t="s">
        <v>531</v>
      </c>
    </row>
    <row r="205" spans="3:4">
      <c r="C205" s="117" t="s">
        <v>285</v>
      </c>
      <c r="D205" s="118" t="s">
        <v>532</v>
      </c>
    </row>
    <row r="206" spans="3:4">
      <c r="C206" s="117" t="s">
        <v>285</v>
      </c>
      <c r="D206" s="118" t="s">
        <v>533</v>
      </c>
    </row>
    <row r="207" spans="3:4">
      <c r="C207" s="117" t="s">
        <v>285</v>
      </c>
      <c r="D207" s="118" t="s">
        <v>534</v>
      </c>
    </row>
    <row r="208" spans="3:4">
      <c r="C208" s="117" t="s">
        <v>285</v>
      </c>
      <c r="D208" s="118" t="s">
        <v>535</v>
      </c>
    </row>
    <row r="209" spans="3:4">
      <c r="C209" s="117" t="s">
        <v>285</v>
      </c>
      <c r="D209" s="118" t="s">
        <v>536</v>
      </c>
    </row>
    <row r="210" spans="3:4">
      <c r="C210" s="117" t="s">
        <v>285</v>
      </c>
      <c r="D210" s="118" t="s">
        <v>537</v>
      </c>
    </row>
    <row r="211" spans="3:4">
      <c r="C211" s="117" t="s">
        <v>285</v>
      </c>
      <c r="D211" s="118" t="s">
        <v>538</v>
      </c>
    </row>
    <row r="212" spans="3:4">
      <c r="C212" s="117" t="s">
        <v>285</v>
      </c>
      <c r="D212" s="118" t="s">
        <v>539</v>
      </c>
    </row>
    <row r="213" spans="3:4">
      <c r="C213" s="117" t="s">
        <v>285</v>
      </c>
      <c r="D213" s="118" t="s">
        <v>540</v>
      </c>
    </row>
    <row r="214" spans="3:4">
      <c r="C214" s="117" t="s">
        <v>285</v>
      </c>
      <c r="D214" s="118" t="s">
        <v>541</v>
      </c>
    </row>
    <row r="215" spans="3:4">
      <c r="C215" s="117" t="s">
        <v>285</v>
      </c>
      <c r="D215" s="118" t="s">
        <v>542</v>
      </c>
    </row>
    <row r="216" spans="3:4">
      <c r="C216" s="117" t="s">
        <v>285</v>
      </c>
      <c r="D216" s="118" t="s">
        <v>543</v>
      </c>
    </row>
    <row r="217" spans="3:4">
      <c r="C217" s="117" t="s">
        <v>285</v>
      </c>
      <c r="D217" s="118" t="s">
        <v>544</v>
      </c>
    </row>
    <row r="218" spans="3:4">
      <c r="C218" s="117" t="s">
        <v>285</v>
      </c>
      <c r="D218" s="118" t="s">
        <v>545</v>
      </c>
    </row>
    <row r="219" spans="3:4">
      <c r="C219" s="117" t="s">
        <v>285</v>
      </c>
      <c r="D219" s="118" t="s">
        <v>546</v>
      </c>
    </row>
    <row r="220" spans="3:4">
      <c r="C220" s="117" t="s">
        <v>285</v>
      </c>
      <c r="D220" s="118" t="s">
        <v>547</v>
      </c>
    </row>
    <row r="221" spans="3:4">
      <c r="C221" s="117" t="s">
        <v>285</v>
      </c>
      <c r="D221" s="118" t="s">
        <v>548</v>
      </c>
    </row>
    <row r="222" spans="3:4">
      <c r="C222" s="117" t="s">
        <v>285</v>
      </c>
      <c r="D222" s="118" t="s">
        <v>549</v>
      </c>
    </row>
    <row r="223" spans="3:4">
      <c r="C223" s="117" t="s">
        <v>285</v>
      </c>
      <c r="D223" s="118" t="s">
        <v>550</v>
      </c>
    </row>
    <row r="224" spans="3:4">
      <c r="C224" s="117" t="s">
        <v>285</v>
      </c>
      <c r="D224" s="118" t="s">
        <v>551</v>
      </c>
    </row>
    <row r="225" spans="3:4">
      <c r="C225" s="117" t="s">
        <v>285</v>
      </c>
      <c r="D225" s="118" t="s">
        <v>552</v>
      </c>
    </row>
    <row r="226" spans="3:4">
      <c r="C226" s="117" t="s">
        <v>285</v>
      </c>
      <c r="D226" s="118" t="s">
        <v>553</v>
      </c>
    </row>
    <row r="227" spans="3:4">
      <c r="C227" s="117" t="s">
        <v>285</v>
      </c>
      <c r="D227" s="118" t="s">
        <v>554</v>
      </c>
    </row>
    <row r="228" spans="3:4">
      <c r="C228" s="117" t="s">
        <v>287</v>
      </c>
      <c r="D228" s="118" t="s">
        <v>555</v>
      </c>
    </row>
    <row r="229" spans="3:4">
      <c r="C229" s="117" t="s">
        <v>287</v>
      </c>
      <c r="D229" s="118" t="s">
        <v>556</v>
      </c>
    </row>
    <row r="230" spans="3:4">
      <c r="C230" s="117" t="s">
        <v>287</v>
      </c>
      <c r="D230" s="118" t="s">
        <v>557</v>
      </c>
    </row>
    <row r="231" spans="3:4">
      <c r="C231" s="117" t="s">
        <v>287</v>
      </c>
      <c r="D231" s="118" t="s">
        <v>558</v>
      </c>
    </row>
    <row r="232" spans="3:4">
      <c r="C232" s="117" t="s">
        <v>287</v>
      </c>
      <c r="D232" s="118" t="s">
        <v>559</v>
      </c>
    </row>
    <row r="233" spans="3:4">
      <c r="C233" s="117" t="s">
        <v>287</v>
      </c>
      <c r="D233" s="118" t="s">
        <v>560</v>
      </c>
    </row>
    <row r="234" spans="3:4">
      <c r="C234" s="117" t="s">
        <v>287</v>
      </c>
      <c r="D234" s="118" t="s">
        <v>561</v>
      </c>
    </row>
    <row r="235" spans="3:4">
      <c r="C235" s="117" t="s">
        <v>287</v>
      </c>
      <c r="D235" s="118" t="s">
        <v>562</v>
      </c>
    </row>
    <row r="236" spans="3:4">
      <c r="C236" s="117" t="s">
        <v>287</v>
      </c>
      <c r="D236" s="118" t="s">
        <v>563</v>
      </c>
    </row>
    <row r="237" spans="3:4">
      <c r="C237" s="117" t="s">
        <v>287</v>
      </c>
      <c r="D237" s="118" t="s">
        <v>564</v>
      </c>
    </row>
    <row r="238" spans="3:4">
      <c r="C238" s="117" t="s">
        <v>287</v>
      </c>
      <c r="D238" s="118" t="s">
        <v>565</v>
      </c>
    </row>
    <row r="239" spans="3:4">
      <c r="C239" s="117" t="s">
        <v>287</v>
      </c>
      <c r="D239" s="118" t="s">
        <v>566</v>
      </c>
    </row>
    <row r="240" spans="3:4">
      <c r="C240" s="117" t="s">
        <v>287</v>
      </c>
      <c r="D240" s="118" t="s">
        <v>567</v>
      </c>
    </row>
    <row r="241" spans="3:4">
      <c r="C241" s="117" t="s">
        <v>287</v>
      </c>
      <c r="D241" s="118" t="s">
        <v>568</v>
      </c>
    </row>
    <row r="242" spans="3:4">
      <c r="C242" s="117" t="s">
        <v>287</v>
      </c>
      <c r="D242" s="118" t="s">
        <v>569</v>
      </c>
    </row>
    <row r="243" spans="3:4">
      <c r="C243" s="117" t="s">
        <v>287</v>
      </c>
      <c r="D243" s="118" t="s">
        <v>570</v>
      </c>
    </row>
    <row r="244" spans="3:4">
      <c r="C244" s="117" t="s">
        <v>287</v>
      </c>
      <c r="D244" s="118" t="s">
        <v>571</v>
      </c>
    </row>
    <row r="245" spans="3:4">
      <c r="C245" s="117" t="s">
        <v>287</v>
      </c>
      <c r="D245" s="118" t="s">
        <v>572</v>
      </c>
    </row>
    <row r="246" spans="3:4">
      <c r="C246" s="117" t="s">
        <v>287</v>
      </c>
      <c r="D246" s="118" t="s">
        <v>573</v>
      </c>
    </row>
    <row r="247" spans="3:4">
      <c r="C247" s="117" t="s">
        <v>287</v>
      </c>
      <c r="D247" s="118" t="s">
        <v>574</v>
      </c>
    </row>
    <row r="248" spans="3:4">
      <c r="C248" s="117" t="s">
        <v>287</v>
      </c>
      <c r="D248" s="118" t="s">
        <v>575</v>
      </c>
    </row>
    <row r="249" spans="3:4">
      <c r="C249" s="117" t="s">
        <v>287</v>
      </c>
      <c r="D249" s="118" t="s">
        <v>576</v>
      </c>
    </row>
    <row r="250" spans="3:4">
      <c r="C250" s="117" t="s">
        <v>287</v>
      </c>
      <c r="D250" s="118" t="s">
        <v>577</v>
      </c>
    </row>
    <row r="251" spans="3:4">
      <c r="C251" s="117" t="s">
        <v>287</v>
      </c>
      <c r="D251" s="118" t="s">
        <v>578</v>
      </c>
    </row>
    <row r="252" spans="3:4">
      <c r="C252" s="117" t="s">
        <v>287</v>
      </c>
      <c r="D252" s="118" t="s">
        <v>579</v>
      </c>
    </row>
    <row r="253" spans="3:4">
      <c r="C253" s="117" t="s">
        <v>287</v>
      </c>
      <c r="D253" s="118" t="s">
        <v>580</v>
      </c>
    </row>
    <row r="254" spans="3:4">
      <c r="C254" s="117" t="s">
        <v>287</v>
      </c>
      <c r="D254" s="118" t="s">
        <v>581</v>
      </c>
    </row>
    <row r="255" spans="3:4">
      <c r="C255" s="117" t="s">
        <v>287</v>
      </c>
      <c r="D255" s="118" t="s">
        <v>582</v>
      </c>
    </row>
    <row r="256" spans="3:4">
      <c r="C256" s="117" t="s">
        <v>287</v>
      </c>
      <c r="D256" s="118" t="s">
        <v>583</v>
      </c>
    </row>
    <row r="257" spans="3:4">
      <c r="C257" s="117" t="s">
        <v>287</v>
      </c>
      <c r="D257" s="118" t="s">
        <v>584</v>
      </c>
    </row>
    <row r="258" spans="3:4">
      <c r="C258" s="117" t="s">
        <v>287</v>
      </c>
      <c r="D258" s="118" t="s">
        <v>585</v>
      </c>
    </row>
    <row r="259" spans="3:4">
      <c r="C259" s="117" t="s">
        <v>287</v>
      </c>
      <c r="D259" s="118" t="s">
        <v>586</v>
      </c>
    </row>
    <row r="260" spans="3:4">
      <c r="C260" s="117" t="s">
        <v>287</v>
      </c>
      <c r="D260" s="118" t="s">
        <v>587</v>
      </c>
    </row>
    <row r="261" spans="3:4">
      <c r="C261" s="117" t="s">
        <v>289</v>
      </c>
      <c r="D261" s="118" t="s">
        <v>588</v>
      </c>
    </row>
    <row r="262" spans="3:4">
      <c r="C262" s="117" t="s">
        <v>289</v>
      </c>
      <c r="D262" s="118" t="s">
        <v>589</v>
      </c>
    </row>
    <row r="263" spans="3:4">
      <c r="C263" s="117" t="s">
        <v>289</v>
      </c>
      <c r="D263" s="118" t="s">
        <v>590</v>
      </c>
    </row>
    <row r="264" spans="3:4">
      <c r="C264" s="117" t="s">
        <v>289</v>
      </c>
      <c r="D264" s="118" t="s">
        <v>591</v>
      </c>
    </row>
    <row r="265" spans="3:4">
      <c r="C265" s="117" t="s">
        <v>289</v>
      </c>
      <c r="D265" s="118" t="s">
        <v>592</v>
      </c>
    </row>
    <row r="266" spans="3:4">
      <c r="C266" s="117" t="s">
        <v>289</v>
      </c>
      <c r="D266" s="118" t="s">
        <v>593</v>
      </c>
    </row>
    <row r="267" spans="3:4">
      <c r="C267" s="117" t="s">
        <v>289</v>
      </c>
      <c r="D267" s="118" t="s">
        <v>594</v>
      </c>
    </row>
    <row r="268" spans="3:4">
      <c r="C268" s="117" t="s">
        <v>289</v>
      </c>
      <c r="D268" s="118" t="s">
        <v>595</v>
      </c>
    </row>
    <row r="269" spans="3:4">
      <c r="C269" s="117" t="s">
        <v>289</v>
      </c>
      <c r="D269" s="118" t="s">
        <v>596</v>
      </c>
    </row>
    <row r="270" spans="3:4">
      <c r="C270" s="117" t="s">
        <v>289</v>
      </c>
      <c r="D270" s="118" t="s">
        <v>597</v>
      </c>
    </row>
    <row r="271" spans="3:4">
      <c r="C271" s="117" t="s">
        <v>289</v>
      </c>
      <c r="D271" s="118" t="s">
        <v>598</v>
      </c>
    </row>
    <row r="272" spans="3:4">
      <c r="C272" s="117" t="s">
        <v>289</v>
      </c>
      <c r="D272" s="118" t="s">
        <v>599</v>
      </c>
    </row>
    <row r="273" spans="3:4">
      <c r="C273" s="117" t="s">
        <v>289</v>
      </c>
      <c r="D273" s="118" t="s">
        <v>600</v>
      </c>
    </row>
    <row r="274" spans="3:4">
      <c r="C274" s="117" t="s">
        <v>289</v>
      </c>
      <c r="D274" s="118" t="s">
        <v>601</v>
      </c>
    </row>
    <row r="275" spans="3:4">
      <c r="C275" s="117" t="s">
        <v>289</v>
      </c>
      <c r="D275" s="118" t="s">
        <v>602</v>
      </c>
    </row>
    <row r="276" spans="3:4">
      <c r="C276" s="117" t="s">
        <v>289</v>
      </c>
      <c r="D276" s="118" t="s">
        <v>603</v>
      </c>
    </row>
    <row r="277" spans="3:4">
      <c r="C277" s="117" t="s">
        <v>289</v>
      </c>
      <c r="D277" s="118" t="s">
        <v>604</v>
      </c>
    </row>
    <row r="278" spans="3:4">
      <c r="C278" s="117" t="s">
        <v>289</v>
      </c>
      <c r="D278" s="118" t="s">
        <v>605</v>
      </c>
    </row>
    <row r="279" spans="3:4">
      <c r="C279" s="117" t="s">
        <v>289</v>
      </c>
      <c r="D279" s="118" t="s">
        <v>606</v>
      </c>
    </row>
    <row r="280" spans="3:4">
      <c r="C280" s="117" t="s">
        <v>289</v>
      </c>
      <c r="D280" s="118" t="s">
        <v>607</v>
      </c>
    </row>
    <row r="281" spans="3:4">
      <c r="C281" s="117" t="s">
        <v>289</v>
      </c>
      <c r="D281" s="118" t="s">
        <v>608</v>
      </c>
    </row>
    <row r="282" spans="3:4">
      <c r="C282" s="117" t="s">
        <v>289</v>
      </c>
      <c r="D282" s="118" t="s">
        <v>609</v>
      </c>
    </row>
    <row r="283" spans="3:4">
      <c r="C283" s="117" t="s">
        <v>289</v>
      </c>
      <c r="D283" s="118" t="s">
        <v>610</v>
      </c>
    </row>
    <row r="284" spans="3:4">
      <c r="C284" s="117" t="s">
        <v>289</v>
      </c>
      <c r="D284" s="118" t="s">
        <v>611</v>
      </c>
    </row>
    <row r="285" spans="3:4">
      <c r="C285" s="117" t="s">
        <v>289</v>
      </c>
      <c r="D285" s="118" t="s">
        <v>612</v>
      </c>
    </row>
    <row r="286" spans="3:4">
      <c r="C286" s="117" t="s">
        <v>289</v>
      </c>
      <c r="D286" s="118" t="s">
        <v>613</v>
      </c>
    </row>
    <row r="287" spans="3:4">
      <c r="C287" s="117" t="s">
        <v>289</v>
      </c>
      <c r="D287" s="118" t="s">
        <v>614</v>
      </c>
    </row>
    <row r="288" spans="3:4">
      <c r="C288" s="117" t="s">
        <v>289</v>
      </c>
      <c r="D288" s="118" t="s">
        <v>615</v>
      </c>
    </row>
    <row r="289" spans="3:4">
      <c r="C289" s="117" t="s">
        <v>289</v>
      </c>
      <c r="D289" s="118" t="s">
        <v>616</v>
      </c>
    </row>
    <row r="290" spans="3:4">
      <c r="C290" s="117" t="s">
        <v>289</v>
      </c>
      <c r="D290" s="118" t="s">
        <v>617</v>
      </c>
    </row>
    <row r="291" spans="3:4">
      <c r="C291" s="117" t="s">
        <v>289</v>
      </c>
      <c r="D291" s="118" t="s">
        <v>618</v>
      </c>
    </row>
    <row r="292" spans="3:4">
      <c r="C292" s="117" t="s">
        <v>289</v>
      </c>
      <c r="D292" s="118" t="s">
        <v>619</v>
      </c>
    </row>
    <row r="293" spans="3:4">
      <c r="C293" s="117" t="s">
        <v>289</v>
      </c>
      <c r="D293" s="118" t="s">
        <v>620</v>
      </c>
    </row>
    <row r="294" spans="3:4">
      <c r="C294" s="117" t="s">
        <v>289</v>
      </c>
      <c r="D294" s="118" t="s">
        <v>621</v>
      </c>
    </row>
    <row r="295" spans="3:4">
      <c r="C295" s="117" t="s">
        <v>289</v>
      </c>
      <c r="D295" s="118" t="s">
        <v>622</v>
      </c>
    </row>
    <row r="296" spans="3:4">
      <c r="C296" s="117" t="s">
        <v>291</v>
      </c>
      <c r="D296" s="118" t="s">
        <v>623</v>
      </c>
    </row>
    <row r="297" spans="3:4">
      <c r="C297" s="117" t="s">
        <v>291</v>
      </c>
      <c r="D297" s="118" t="s">
        <v>624</v>
      </c>
    </row>
    <row r="298" spans="3:4">
      <c r="C298" s="117" t="s">
        <v>291</v>
      </c>
      <c r="D298" s="118" t="s">
        <v>625</v>
      </c>
    </row>
    <row r="299" spans="3:4">
      <c r="C299" s="117" t="s">
        <v>291</v>
      </c>
      <c r="D299" s="118" t="s">
        <v>626</v>
      </c>
    </row>
    <row r="300" spans="3:4">
      <c r="C300" s="117" t="s">
        <v>291</v>
      </c>
      <c r="D300" s="118" t="s">
        <v>627</v>
      </c>
    </row>
    <row r="301" spans="3:4">
      <c r="C301" s="117" t="s">
        <v>291</v>
      </c>
      <c r="D301" s="118" t="s">
        <v>628</v>
      </c>
    </row>
    <row r="302" spans="3:4">
      <c r="C302" s="117" t="s">
        <v>291</v>
      </c>
      <c r="D302" s="118" t="s">
        <v>629</v>
      </c>
    </row>
    <row r="303" spans="3:4">
      <c r="C303" s="117" t="s">
        <v>291</v>
      </c>
      <c r="D303" s="118" t="s">
        <v>630</v>
      </c>
    </row>
    <row r="304" spans="3:4">
      <c r="C304" s="117" t="s">
        <v>291</v>
      </c>
      <c r="D304" s="118" t="s">
        <v>631</v>
      </c>
    </row>
    <row r="305" spans="3:4">
      <c r="C305" s="117" t="s">
        <v>291</v>
      </c>
      <c r="D305" s="118" t="s">
        <v>632</v>
      </c>
    </row>
    <row r="306" spans="3:4">
      <c r="C306" s="117" t="s">
        <v>291</v>
      </c>
      <c r="D306" s="118" t="s">
        <v>633</v>
      </c>
    </row>
    <row r="307" spans="3:4">
      <c r="C307" s="117" t="s">
        <v>291</v>
      </c>
      <c r="D307" s="118" t="s">
        <v>634</v>
      </c>
    </row>
    <row r="308" spans="3:4">
      <c r="C308" s="117" t="s">
        <v>291</v>
      </c>
      <c r="D308" s="118" t="s">
        <v>635</v>
      </c>
    </row>
    <row r="309" spans="3:4">
      <c r="C309" s="117" t="s">
        <v>291</v>
      </c>
      <c r="D309" s="118" t="s">
        <v>636</v>
      </c>
    </row>
    <row r="310" spans="3:4">
      <c r="C310" s="117" t="s">
        <v>291</v>
      </c>
      <c r="D310" s="118" t="s">
        <v>637</v>
      </c>
    </row>
    <row r="311" spans="3:4">
      <c r="C311" s="117" t="s">
        <v>291</v>
      </c>
      <c r="D311" s="118" t="s">
        <v>638</v>
      </c>
    </row>
    <row r="312" spans="3:4">
      <c r="C312" s="117" t="s">
        <v>291</v>
      </c>
      <c r="D312" s="118" t="s">
        <v>639</v>
      </c>
    </row>
    <row r="313" spans="3:4">
      <c r="C313" s="117" t="s">
        <v>291</v>
      </c>
      <c r="D313" s="118" t="s">
        <v>640</v>
      </c>
    </row>
    <row r="314" spans="3:4">
      <c r="C314" s="117" t="s">
        <v>291</v>
      </c>
      <c r="D314" s="118" t="s">
        <v>641</v>
      </c>
    </row>
    <row r="315" spans="3:4">
      <c r="C315" s="117" t="s">
        <v>291</v>
      </c>
      <c r="D315" s="118" t="s">
        <v>642</v>
      </c>
    </row>
    <row r="316" spans="3:4">
      <c r="C316" s="117" t="s">
        <v>291</v>
      </c>
      <c r="D316" s="118" t="s">
        <v>643</v>
      </c>
    </row>
    <row r="317" spans="3:4">
      <c r="C317" s="117" t="s">
        <v>291</v>
      </c>
      <c r="D317" s="118" t="s">
        <v>644</v>
      </c>
    </row>
    <row r="318" spans="3:4">
      <c r="C318" s="117" t="s">
        <v>291</v>
      </c>
      <c r="D318" s="118" t="s">
        <v>645</v>
      </c>
    </row>
    <row r="319" spans="3:4">
      <c r="C319" s="117" t="s">
        <v>291</v>
      </c>
      <c r="D319" s="118" t="s">
        <v>646</v>
      </c>
    </row>
    <row r="320" spans="3:4">
      <c r="C320" s="117" t="s">
        <v>291</v>
      </c>
      <c r="D320" s="118" t="s">
        <v>647</v>
      </c>
    </row>
    <row r="321" spans="3:4">
      <c r="C321" s="117" t="s">
        <v>293</v>
      </c>
      <c r="D321" s="118" t="s">
        <v>648</v>
      </c>
    </row>
    <row r="322" spans="3:4">
      <c r="C322" s="117" t="s">
        <v>293</v>
      </c>
      <c r="D322" s="118" t="s">
        <v>649</v>
      </c>
    </row>
    <row r="323" spans="3:4">
      <c r="C323" s="117" t="s">
        <v>293</v>
      </c>
      <c r="D323" s="118" t="s">
        <v>650</v>
      </c>
    </row>
    <row r="324" spans="3:4">
      <c r="C324" s="117" t="s">
        <v>293</v>
      </c>
      <c r="D324" s="118" t="s">
        <v>651</v>
      </c>
    </row>
    <row r="325" spans="3:4">
      <c r="C325" s="117" t="s">
        <v>293</v>
      </c>
      <c r="D325" s="118" t="s">
        <v>652</v>
      </c>
    </row>
    <row r="326" spans="3:4">
      <c r="C326" s="117" t="s">
        <v>293</v>
      </c>
      <c r="D326" s="118" t="s">
        <v>653</v>
      </c>
    </row>
    <row r="327" spans="3:4">
      <c r="C327" s="117" t="s">
        <v>293</v>
      </c>
      <c r="D327" s="118" t="s">
        <v>654</v>
      </c>
    </row>
    <row r="328" spans="3:4">
      <c r="C328" s="117" t="s">
        <v>293</v>
      </c>
      <c r="D328" s="118" t="s">
        <v>655</v>
      </c>
    </row>
    <row r="329" spans="3:4">
      <c r="C329" s="117" t="s">
        <v>293</v>
      </c>
      <c r="D329" s="118" t="s">
        <v>656</v>
      </c>
    </row>
    <row r="330" spans="3:4">
      <c r="C330" s="117" t="s">
        <v>293</v>
      </c>
      <c r="D330" s="118" t="s">
        <v>657</v>
      </c>
    </row>
    <row r="331" spans="3:4">
      <c r="C331" s="117" t="s">
        <v>293</v>
      </c>
      <c r="D331" s="118" t="s">
        <v>658</v>
      </c>
    </row>
    <row r="332" spans="3:4">
      <c r="C332" s="117" t="s">
        <v>293</v>
      </c>
      <c r="D332" s="118" t="s">
        <v>659</v>
      </c>
    </row>
    <row r="333" spans="3:4">
      <c r="C333" s="117" t="s">
        <v>293</v>
      </c>
      <c r="D333" s="118" t="s">
        <v>660</v>
      </c>
    </row>
    <row r="334" spans="3:4">
      <c r="C334" s="117" t="s">
        <v>293</v>
      </c>
      <c r="D334" s="118" t="s">
        <v>661</v>
      </c>
    </row>
    <row r="335" spans="3:4">
      <c r="C335" s="117" t="s">
        <v>293</v>
      </c>
      <c r="D335" s="118" t="s">
        <v>662</v>
      </c>
    </row>
    <row r="336" spans="3:4">
      <c r="C336" s="117" t="s">
        <v>293</v>
      </c>
      <c r="D336" s="118" t="s">
        <v>663</v>
      </c>
    </row>
    <row r="337" spans="3:4">
      <c r="C337" s="117" t="s">
        <v>293</v>
      </c>
      <c r="D337" s="118" t="s">
        <v>664</v>
      </c>
    </row>
    <row r="338" spans="3:4">
      <c r="C338" s="117" t="s">
        <v>293</v>
      </c>
      <c r="D338" s="118" t="s">
        <v>665</v>
      </c>
    </row>
    <row r="339" spans="3:4">
      <c r="C339" s="117" t="s">
        <v>293</v>
      </c>
      <c r="D339" s="118" t="s">
        <v>666</v>
      </c>
    </row>
    <row r="340" spans="3:4">
      <c r="C340" s="117" t="s">
        <v>293</v>
      </c>
      <c r="D340" s="118" t="s">
        <v>667</v>
      </c>
    </row>
    <row r="341" spans="3:4">
      <c r="C341" s="117" t="s">
        <v>293</v>
      </c>
      <c r="D341" s="118" t="s">
        <v>668</v>
      </c>
    </row>
    <row r="342" spans="3:4">
      <c r="C342" s="117" t="s">
        <v>293</v>
      </c>
      <c r="D342" s="118" t="s">
        <v>669</v>
      </c>
    </row>
    <row r="343" spans="3:4">
      <c r="C343" s="117" t="s">
        <v>293</v>
      </c>
      <c r="D343" s="118" t="s">
        <v>670</v>
      </c>
    </row>
    <row r="344" spans="3:4">
      <c r="C344" s="117" t="s">
        <v>293</v>
      </c>
      <c r="D344" s="118" t="s">
        <v>671</v>
      </c>
    </row>
    <row r="345" spans="3:4">
      <c r="C345" s="117" t="s">
        <v>293</v>
      </c>
      <c r="D345" s="118" t="s">
        <v>672</v>
      </c>
    </row>
    <row r="346" spans="3:4">
      <c r="C346" s="117" t="s">
        <v>293</v>
      </c>
      <c r="D346" s="118" t="s">
        <v>673</v>
      </c>
    </row>
    <row r="347" spans="3:4">
      <c r="C347" s="117" t="s">
        <v>293</v>
      </c>
      <c r="D347" s="118" t="s">
        <v>674</v>
      </c>
    </row>
    <row r="348" spans="3:4">
      <c r="C348" s="117" t="s">
        <v>293</v>
      </c>
      <c r="D348" s="118" t="s">
        <v>675</v>
      </c>
    </row>
    <row r="349" spans="3:4">
      <c r="C349" s="117" t="s">
        <v>293</v>
      </c>
      <c r="D349" s="118" t="s">
        <v>676</v>
      </c>
    </row>
    <row r="350" spans="3:4">
      <c r="C350" s="117" t="s">
        <v>293</v>
      </c>
      <c r="D350" s="118" t="s">
        <v>677</v>
      </c>
    </row>
    <row r="351" spans="3:4">
      <c r="C351" s="117" t="s">
        <v>293</v>
      </c>
      <c r="D351" s="118" t="s">
        <v>678</v>
      </c>
    </row>
    <row r="352" spans="3:4">
      <c r="C352" s="117" t="s">
        <v>293</v>
      </c>
      <c r="D352" s="118" t="s">
        <v>679</v>
      </c>
    </row>
    <row r="353" spans="3:4">
      <c r="C353" s="117" t="s">
        <v>293</v>
      </c>
      <c r="D353" s="118" t="s">
        <v>680</v>
      </c>
    </row>
    <row r="354" spans="3:4">
      <c r="C354" s="117" t="s">
        <v>293</v>
      </c>
      <c r="D354" s="118" t="s">
        <v>681</v>
      </c>
    </row>
    <row r="355" spans="3:4">
      <c r="C355" s="117" t="s">
        <v>293</v>
      </c>
      <c r="D355" s="118" t="s">
        <v>682</v>
      </c>
    </row>
    <row r="356" spans="3:4">
      <c r="C356" s="117" t="s">
        <v>295</v>
      </c>
      <c r="D356" s="118" t="s">
        <v>683</v>
      </c>
    </row>
    <row r="357" spans="3:4">
      <c r="C357" s="117" t="s">
        <v>295</v>
      </c>
      <c r="D357" s="118" t="s">
        <v>684</v>
      </c>
    </row>
    <row r="358" spans="3:4">
      <c r="C358" s="117" t="s">
        <v>295</v>
      </c>
      <c r="D358" s="118" t="s">
        <v>685</v>
      </c>
    </row>
    <row r="359" spans="3:4">
      <c r="C359" s="117" t="s">
        <v>295</v>
      </c>
      <c r="D359" s="118" t="s">
        <v>686</v>
      </c>
    </row>
    <row r="360" spans="3:4">
      <c r="C360" s="117" t="s">
        <v>295</v>
      </c>
      <c r="D360" s="118" t="s">
        <v>687</v>
      </c>
    </row>
    <row r="361" spans="3:4">
      <c r="C361" s="117" t="s">
        <v>295</v>
      </c>
      <c r="D361" s="118" t="s">
        <v>688</v>
      </c>
    </row>
    <row r="362" spans="3:4">
      <c r="C362" s="117" t="s">
        <v>295</v>
      </c>
      <c r="D362" s="118" t="s">
        <v>689</v>
      </c>
    </row>
    <row r="363" spans="3:4">
      <c r="C363" s="117" t="s">
        <v>295</v>
      </c>
      <c r="D363" s="118" t="s">
        <v>690</v>
      </c>
    </row>
    <row r="364" spans="3:4">
      <c r="C364" s="117" t="s">
        <v>295</v>
      </c>
      <c r="D364" s="118" t="s">
        <v>691</v>
      </c>
    </row>
    <row r="365" spans="3:4">
      <c r="C365" s="117" t="s">
        <v>295</v>
      </c>
      <c r="D365" s="118" t="s">
        <v>692</v>
      </c>
    </row>
    <row r="366" spans="3:4">
      <c r="C366" s="117" t="s">
        <v>295</v>
      </c>
      <c r="D366" s="118" t="s">
        <v>693</v>
      </c>
    </row>
    <row r="367" spans="3:4">
      <c r="C367" s="117" t="s">
        <v>295</v>
      </c>
      <c r="D367" s="118" t="s">
        <v>346</v>
      </c>
    </row>
    <row r="368" spans="3:4">
      <c r="C368" s="117" t="s">
        <v>295</v>
      </c>
      <c r="D368" s="118" t="s">
        <v>694</v>
      </c>
    </row>
    <row r="369" spans="3:4">
      <c r="C369" s="117" t="s">
        <v>295</v>
      </c>
      <c r="D369" s="118" t="s">
        <v>695</v>
      </c>
    </row>
    <row r="370" spans="3:4">
      <c r="C370" s="117" t="s">
        <v>295</v>
      </c>
      <c r="D370" s="118" t="s">
        <v>696</v>
      </c>
    </row>
    <row r="371" spans="3:4">
      <c r="C371" s="117" t="s">
        <v>295</v>
      </c>
      <c r="D371" s="118" t="s">
        <v>697</v>
      </c>
    </row>
    <row r="372" spans="3:4">
      <c r="C372" s="117" t="s">
        <v>295</v>
      </c>
      <c r="D372" s="118" t="s">
        <v>698</v>
      </c>
    </row>
    <row r="373" spans="3:4">
      <c r="C373" s="117" t="s">
        <v>295</v>
      </c>
      <c r="D373" s="118" t="s">
        <v>699</v>
      </c>
    </row>
    <row r="374" spans="3:4">
      <c r="C374" s="117" t="s">
        <v>295</v>
      </c>
      <c r="D374" s="118" t="s">
        <v>700</v>
      </c>
    </row>
    <row r="375" spans="3:4">
      <c r="C375" s="117" t="s">
        <v>295</v>
      </c>
      <c r="D375" s="118" t="s">
        <v>701</v>
      </c>
    </row>
    <row r="376" spans="3:4">
      <c r="C376" s="117" t="s">
        <v>295</v>
      </c>
      <c r="D376" s="118" t="s">
        <v>702</v>
      </c>
    </row>
    <row r="377" spans="3:4">
      <c r="C377" s="117" t="s">
        <v>295</v>
      </c>
      <c r="D377" s="118" t="s">
        <v>703</v>
      </c>
    </row>
    <row r="378" spans="3:4">
      <c r="C378" s="117" t="s">
        <v>295</v>
      </c>
      <c r="D378" s="118" t="s">
        <v>704</v>
      </c>
    </row>
    <row r="379" spans="3:4">
      <c r="C379" s="117" t="s">
        <v>295</v>
      </c>
      <c r="D379" s="118" t="s">
        <v>705</v>
      </c>
    </row>
    <row r="380" spans="3:4">
      <c r="C380" s="117" t="s">
        <v>295</v>
      </c>
      <c r="D380" s="118" t="s">
        <v>706</v>
      </c>
    </row>
    <row r="381" spans="3:4">
      <c r="C381" s="117" t="s">
        <v>295</v>
      </c>
      <c r="D381" s="118" t="s">
        <v>707</v>
      </c>
    </row>
    <row r="382" spans="3:4">
      <c r="C382" s="117" t="s">
        <v>295</v>
      </c>
      <c r="D382" s="118" t="s">
        <v>708</v>
      </c>
    </row>
    <row r="383" spans="3:4">
      <c r="C383" s="117" t="s">
        <v>295</v>
      </c>
      <c r="D383" s="118" t="s">
        <v>709</v>
      </c>
    </row>
    <row r="384" spans="3:4">
      <c r="C384" s="117" t="s">
        <v>295</v>
      </c>
      <c r="D384" s="118" t="s">
        <v>710</v>
      </c>
    </row>
    <row r="385" spans="3:4">
      <c r="C385" s="117" t="s">
        <v>295</v>
      </c>
      <c r="D385" s="118" t="s">
        <v>711</v>
      </c>
    </row>
    <row r="386" spans="3:4">
      <c r="C386" s="117" t="s">
        <v>295</v>
      </c>
      <c r="D386" s="118" t="s">
        <v>712</v>
      </c>
    </row>
    <row r="387" spans="3:4">
      <c r="C387" s="117" t="s">
        <v>295</v>
      </c>
      <c r="D387" s="118" t="s">
        <v>668</v>
      </c>
    </row>
    <row r="388" spans="3:4">
      <c r="C388" s="117" t="s">
        <v>295</v>
      </c>
      <c r="D388" s="118" t="s">
        <v>713</v>
      </c>
    </row>
    <row r="389" spans="3:4">
      <c r="C389" s="117" t="s">
        <v>295</v>
      </c>
      <c r="D389" s="118" t="s">
        <v>714</v>
      </c>
    </row>
    <row r="390" spans="3:4">
      <c r="C390" s="117" t="s">
        <v>295</v>
      </c>
      <c r="D390" s="118" t="s">
        <v>715</v>
      </c>
    </row>
    <row r="391" spans="3:4">
      <c r="C391" s="117" t="s">
        <v>295</v>
      </c>
      <c r="D391" s="118" t="s">
        <v>716</v>
      </c>
    </row>
    <row r="392" spans="3:4">
      <c r="C392" s="117" t="s">
        <v>295</v>
      </c>
      <c r="D392" s="118" t="s">
        <v>717</v>
      </c>
    </row>
    <row r="393" spans="3:4">
      <c r="C393" s="117" t="s">
        <v>295</v>
      </c>
      <c r="D393" s="118" t="s">
        <v>718</v>
      </c>
    </row>
    <row r="394" spans="3:4">
      <c r="C394" s="117" t="s">
        <v>295</v>
      </c>
      <c r="D394" s="118" t="s">
        <v>719</v>
      </c>
    </row>
    <row r="395" spans="3:4">
      <c r="C395" s="117" t="s">
        <v>295</v>
      </c>
      <c r="D395" s="118" t="s">
        <v>720</v>
      </c>
    </row>
    <row r="396" spans="3:4">
      <c r="C396" s="117" t="s">
        <v>295</v>
      </c>
      <c r="D396" s="118" t="s">
        <v>721</v>
      </c>
    </row>
    <row r="397" spans="3:4">
      <c r="C397" s="117" t="s">
        <v>295</v>
      </c>
      <c r="D397" s="118" t="s">
        <v>722</v>
      </c>
    </row>
    <row r="398" spans="3:4">
      <c r="C398" s="117" t="s">
        <v>295</v>
      </c>
      <c r="D398" s="118" t="s">
        <v>723</v>
      </c>
    </row>
    <row r="399" spans="3:4">
      <c r="C399" s="117" t="s">
        <v>295</v>
      </c>
      <c r="D399" s="118" t="s">
        <v>724</v>
      </c>
    </row>
    <row r="400" spans="3:4">
      <c r="C400" s="117" t="s">
        <v>295</v>
      </c>
      <c r="D400" s="118" t="s">
        <v>725</v>
      </c>
    </row>
    <row r="401" spans="3:4">
      <c r="C401" s="117" t="s">
        <v>295</v>
      </c>
      <c r="D401" s="118" t="s">
        <v>726</v>
      </c>
    </row>
    <row r="402" spans="3:4">
      <c r="C402" s="117" t="s">
        <v>295</v>
      </c>
      <c r="D402" s="118" t="s">
        <v>727</v>
      </c>
    </row>
    <row r="403" spans="3:4">
      <c r="C403" s="117" t="s">
        <v>295</v>
      </c>
      <c r="D403" s="118" t="s">
        <v>728</v>
      </c>
    </row>
    <row r="404" spans="3:4">
      <c r="C404" s="117" t="s">
        <v>295</v>
      </c>
      <c r="D404" s="118" t="s">
        <v>729</v>
      </c>
    </row>
    <row r="405" spans="3:4">
      <c r="C405" s="117" t="s">
        <v>295</v>
      </c>
      <c r="D405" s="118" t="s">
        <v>730</v>
      </c>
    </row>
    <row r="406" spans="3:4">
      <c r="C406" s="117" t="s">
        <v>295</v>
      </c>
      <c r="D406" s="118" t="s">
        <v>731</v>
      </c>
    </row>
    <row r="407" spans="3:4">
      <c r="C407" s="117" t="s">
        <v>295</v>
      </c>
      <c r="D407" s="118" t="s">
        <v>732</v>
      </c>
    </row>
    <row r="408" spans="3:4">
      <c r="C408" s="117" t="s">
        <v>295</v>
      </c>
      <c r="D408" s="118" t="s">
        <v>733</v>
      </c>
    </row>
    <row r="409" spans="3:4">
      <c r="C409" s="117" t="s">
        <v>295</v>
      </c>
      <c r="D409" s="118" t="s">
        <v>734</v>
      </c>
    </row>
    <row r="410" spans="3:4">
      <c r="C410" s="117" t="s">
        <v>295</v>
      </c>
      <c r="D410" s="118" t="s">
        <v>735</v>
      </c>
    </row>
    <row r="411" spans="3:4">
      <c r="C411" s="117" t="s">
        <v>295</v>
      </c>
      <c r="D411" s="118" t="s">
        <v>736</v>
      </c>
    </row>
    <row r="412" spans="3:4">
      <c r="C412" s="117" t="s">
        <v>295</v>
      </c>
      <c r="D412" s="118" t="s">
        <v>737</v>
      </c>
    </row>
    <row r="413" spans="3:4">
      <c r="C413" s="117" t="s">
        <v>295</v>
      </c>
      <c r="D413" s="118" t="s">
        <v>738</v>
      </c>
    </row>
    <row r="414" spans="3:4">
      <c r="C414" s="117" t="s">
        <v>295</v>
      </c>
      <c r="D414" s="118" t="s">
        <v>739</v>
      </c>
    </row>
    <row r="415" spans="3:4">
      <c r="C415" s="117" t="s">
        <v>297</v>
      </c>
      <c r="D415" s="118" t="s">
        <v>740</v>
      </c>
    </row>
    <row r="416" spans="3:4">
      <c r="C416" s="117" t="s">
        <v>297</v>
      </c>
      <c r="D416" s="118" t="s">
        <v>741</v>
      </c>
    </row>
    <row r="417" spans="3:4">
      <c r="C417" s="117" t="s">
        <v>297</v>
      </c>
      <c r="D417" s="118" t="s">
        <v>742</v>
      </c>
    </row>
    <row r="418" spans="3:4">
      <c r="C418" s="117" t="s">
        <v>297</v>
      </c>
      <c r="D418" s="118" t="s">
        <v>743</v>
      </c>
    </row>
    <row r="419" spans="3:4">
      <c r="C419" s="117" t="s">
        <v>297</v>
      </c>
      <c r="D419" s="118" t="s">
        <v>744</v>
      </c>
    </row>
    <row r="420" spans="3:4">
      <c r="C420" s="117" t="s">
        <v>297</v>
      </c>
      <c r="D420" s="118" t="s">
        <v>745</v>
      </c>
    </row>
    <row r="421" spans="3:4">
      <c r="C421" s="117" t="s">
        <v>297</v>
      </c>
      <c r="D421" s="118" t="s">
        <v>746</v>
      </c>
    </row>
    <row r="422" spans="3:4">
      <c r="C422" s="117" t="s">
        <v>297</v>
      </c>
      <c r="D422" s="118" t="s">
        <v>747</v>
      </c>
    </row>
    <row r="423" spans="3:4">
      <c r="C423" s="117" t="s">
        <v>297</v>
      </c>
      <c r="D423" s="118" t="s">
        <v>748</v>
      </c>
    </row>
    <row r="424" spans="3:4">
      <c r="C424" s="117" t="s">
        <v>297</v>
      </c>
      <c r="D424" s="118" t="s">
        <v>749</v>
      </c>
    </row>
    <row r="425" spans="3:4">
      <c r="C425" s="117" t="s">
        <v>297</v>
      </c>
      <c r="D425" s="118" t="s">
        <v>750</v>
      </c>
    </row>
    <row r="426" spans="3:4">
      <c r="C426" s="117" t="s">
        <v>297</v>
      </c>
      <c r="D426" s="118" t="s">
        <v>751</v>
      </c>
    </row>
    <row r="427" spans="3:4">
      <c r="C427" s="117" t="s">
        <v>297</v>
      </c>
      <c r="D427" s="118" t="s">
        <v>752</v>
      </c>
    </row>
    <row r="428" spans="3:4">
      <c r="C428" s="117" t="s">
        <v>297</v>
      </c>
      <c r="D428" s="118" t="s">
        <v>753</v>
      </c>
    </row>
    <row r="429" spans="3:4">
      <c r="C429" s="117" t="s">
        <v>297</v>
      </c>
      <c r="D429" s="118" t="s">
        <v>754</v>
      </c>
    </row>
    <row r="430" spans="3:4">
      <c r="C430" s="117" t="s">
        <v>297</v>
      </c>
      <c r="D430" s="118" t="s">
        <v>755</v>
      </c>
    </row>
    <row r="431" spans="3:4">
      <c r="C431" s="117" t="s">
        <v>297</v>
      </c>
      <c r="D431" s="118" t="s">
        <v>756</v>
      </c>
    </row>
    <row r="432" spans="3:4">
      <c r="C432" s="117" t="s">
        <v>297</v>
      </c>
      <c r="D432" s="118" t="s">
        <v>757</v>
      </c>
    </row>
    <row r="433" spans="3:4">
      <c r="C433" s="117" t="s">
        <v>297</v>
      </c>
      <c r="D433" s="118" t="s">
        <v>758</v>
      </c>
    </row>
    <row r="434" spans="3:4">
      <c r="C434" s="117" t="s">
        <v>297</v>
      </c>
      <c r="D434" s="118" t="s">
        <v>759</v>
      </c>
    </row>
    <row r="435" spans="3:4">
      <c r="C435" s="117" t="s">
        <v>297</v>
      </c>
      <c r="D435" s="118" t="s">
        <v>760</v>
      </c>
    </row>
    <row r="436" spans="3:4">
      <c r="C436" s="117" t="s">
        <v>297</v>
      </c>
      <c r="D436" s="118" t="s">
        <v>761</v>
      </c>
    </row>
    <row r="437" spans="3:4">
      <c r="C437" s="117" t="s">
        <v>297</v>
      </c>
      <c r="D437" s="118" t="s">
        <v>762</v>
      </c>
    </row>
    <row r="438" spans="3:4">
      <c r="C438" s="117" t="s">
        <v>297</v>
      </c>
      <c r="D438" s="118" t="s">
        <v>763</v>
      </c>
    </row>
    <row r="439" spans="3:4">
      <c r="C439" s="117" t="s">
        <v>297</v>
      </c>
      <c r="D439" s="118" t="s">
        <v>764</v>
      </c>
    </row>
    <row r="440" spans="3:4">
      <c r="C440" s="117" t="s">
        <v>297</v>
      </c>
      <c r="D440" s="118" t="s">
        <v>765</v>
      </c>
    </row>
    <row r="441" spans="3:4">
      <c r="C441" s="117" t="s">
        <v>297</v>
      </c>
      <c r="D441" s="118" t="s">
        <v>766</v>
      </c>
    </row>
    <row r="442" spans="3:4">
      <c r="C442" s="117" t="s">
        <v>297</v>
      </c>
      <c r="D442" s="118" t="s">
        <v>767</v>
      </c>
    </row>
    <row r="443" spans="3:4">
      <c r="C443" s="117" t="s">
        <v>297</v>
      </c>
      <c r="D443" s="118" t="s">
        <v>768</v>
      </c>
    </row>
    <row r="444" spans="3:4">
      <c r="C444" s="117" t="s">
        <v>297</v>
      </c>
      <c r="D444" s="118" t="s">
        <v>769</v>
      </c>
    </row>
    <row r="445" spans="3:4">
      <c r="C445" s="117" t="s">
        <v>297</v>
      </c>
      <c r="D445" s="118" t="s">
        <v>770</v>
      </c>
    </row>
    <row r="446" spans="3:4">
      <c r="C446" s="117" t="s">
        <v>297</v>
      </c>
      <c r="D446" s="118" t="s">
        <v>771</v>
      </c>
    </row>
    <row r="447" spans="3:4">
      <c r="C447" s="117" t="s">
        <v>297</v>
      </c>
      <c r="D447" s="118" t="s">
        <v>772</v>
      </c>
    </row>
    <row r="448" spans="3:4">
      <c r="C448" s="117" t="s">
        <v>297</v>
      </c>
      <c r="D448" s="118" t="s">
        <v>773</v>
      </c>
    </row>
    <row r="449" spans="3:4">
      <c r="C449" s="117" t="s">
        <v>297</v>
      </c>
      <c r="D449" s="118" t="s">
        <v>774</v>
      </c>
    </row>
    <row r="450" spans="3:4">
      <c r="C450" s="117" t="s">
        <v>297</v>
      </c>
      <c r="D450" s="118" t="s">
        <v>775</v>
      </c>
    </row>
    <row r="451" spans="3:4">
      <c r="C451" s="117" t="s">
        <v>297</v>
      </c>
      <c r="D451" s="118" t="s">
        <v>776</v>
      </c>
    </row>
    <row r="452" spans="3:4">
      <c r="C452" s="117" t="s">
        <v>297</v>
      </c>
      <c r="D452" s="118" t="s">
        <v>777</v>
      </c>
    </row>
    <row r="453" spans="3:4">
      <c r="C453" s="117" t="s">
        <v>297</v>
      </c>
      <c r="D453" s="118" t="s">
        <v>778</v>
      </c>
    </row>
    <row r="454" spans="3:4">
      <c r="C454" s="117" t="s">
        <v>297</v>
      </c>
      <c r="D454" s="118" t="s">
        <v>779</v>
      </c>
    </row>
    <row r="455" spans="3:4">
      <c r="C455" s="117" t="s">
        <v>297</v>
      </c>
      <c r="D455" s="118" t="s">
        <v>780</v>
      </c>
    </row>
    <row r="456" spans="3:4">
      <c r="C456" s="117" t="s">
        <v>297</v>
      </c>
      <c r="D456" s="118" t="s">
        <v>781</v>
      </c>
    </row>
    <row r="457" spans="3:4">
      <c r="C457" s="117" t="s">
        <v>297</v>
      </c>
      <c r="D457" s="118" t="s">
        <v>782</v>
      </c>
    </row>
    <row r="458" spans="3:4">
      <c r="C458" s="117" t="s">
        <v>297</v>
      </c>
      <c r="D458" s="118" t="s">
        <v>783</v>
      </c>
    </row>
    <row r="459" spans="3:4">
      <c r="C459" s="117" t="s">
        <v>299</v>
      </c>
      <c r="D459" s="118" t="s">
        <v>784</v>
      </c>
    </row>
    <row r="460" spans="3:4">
      <c r="C460" s="117" t="s">
        <v>299</v>
      </c>
      <c r="D460" s="118" t="s">
        <v>785</v>
      </c>
    </row>
    <row r="461" spans="3:4">
      <c r="C461" s="117" t="s">
        <v>299</v>
      </c>
      <c r="D461" s="118" t="s">
        <v>786</v>
      </c>
    </row>
    <row r="462" spans="3:4">
      <c r="C462" s="117" t="s">
        <v>299</v>
      </c>
      <c r="D462" s="118" t="s">
        <v>787</v>
      </c>
    </row>
    <row r="463" spans="3:4">
      <c r="C463" s="117" t="s">
        <v>299</v>
      </c>
      <c r="D463" s="118" t="s">
        <v>788</v>
      </c>
    </row>
    <row r="464" spans="3:4">
      <c r="C464" s="117" t="s">
        <v>299</v>
      </c>
      <c r="D464" s="118" t="s">
        <v>789</v>
      </c>
    </row>
    <row r="465" spans="3:4">
      <c r="C465" s="117" t="s">
        <v>299</v>
      </c>
      <c r="D465" s="118" t="s">
        <v>790</v>
      </c>
    </row>
    <row r="466" spans="3:4">
      <c r="C466" s="117" t="s">
        <v>299</v>
      </c>
      <c r="D466" s="118" t="s">
        <v>791</v>
      </c>
    </row>
    <row r="467" spans="3:4">
      <c r="C467" s="117" t="s">
        <v>299</v>
      </c>
      <c r="D467" s="118" t="s">
        <v>792</v>
      </c>
    </row>
    <row r="468" spans="3:4">
      <c r="C468" s="117" t="s">
        <v>299</v>
      </c>
      <c r="D468" s="118" t="s">
        <v>793</v>
      </c>
    </row>
    <row r="469" spans="3:4">
      <c r="C469" s="117" t="s">
        <v>299</v>
      </c>
      <c r="D469" s="118" t="s">
        <v>794</v>
      </c>
    </row>
    <row r="470" spans="3:4">
      <c r="C470" s="117" t="s">
        <v>299</v>
      </c>
      <c r="D470" s="118" t="s">
        <v>795</v>
      </c>
    </row>
    <row r="471" spans="3:4">
      <c r="C471" s="117" t="s">
        <v>299</v>
      </c>
      <c r="D471" s="118" t="s">
        <v>796</v>
      </c>
    </row>
    <row r="472" spans="3:4">
      <c r="C472" s="117" t="s">
        <v>299</v>
      </c>
      <c r="D472" s="118" t="s">
        <v>797</v>
      </c>
    </row>
    <row r="473" spans="3:4">
      <c r="C473" s="117" t="s">
        <v>299</v>
      </c>
      <c r="D473" s="118" t="s">
        <v>798</v>
      </c>
    </row>
    <row r="474" spans="3:4">
      <c r="C474" s="117" t="s">
        <v>299</v>
      </c>
      <c r="D474" s="118" t="s">
        <v>799</v>
      </c>
    </row>
    <row r="475" spans="3:4">
      <c r="C475" s="117" t="s">
        <v>299</v>
      </c>
      <c r="D475" s="118" t="s">
        <v>800</v>
      </c>
    </row>
    <row r="476" spans="3:4">
      <c r="C476" s="117" t="s">
        <v>299</v>
      </c>
      <c r="D476" s="118" t="s">
        <v>801</v>
      </c>
    </row>
    <row r="477" spans="3:4">
      <c r="C477" s="117" t="s">
        <v>299</v>
      </c>
      <c r="D477" s="118" t="s">
        <v>802</v>
      </c>
    </row>
    <row r="478" spans="3:4">
      <c r="C478" s="117" t="s">
        <v>299</v>
      </c>
      <c r="D478" s="118" t="s">
        <v>803</v>
      </c>
    </row>
    <row r="479" spans="3:4">
      <c r="C479" s="117" t="s">
        <v>299</v>
      </c>
      <c r="D479" s="118" t="s">
        <v>804</v>
      </c>
    </row>
    <row r="480" spans="3:4">
      <c r="C480" s="117" t="s">
        <v>299</v>
      </c>
      <c r="D480" s="118" t="s">
        <v>805</v>
      </c>
    </row>
    <row r="481" spans="3:4">
      <c r="C481" s="117" t="s">
        <v>299</v>
      </c>
      <c r="D481" s="118" t="s">
        <v>806</v>
      </c>
    </row>
    <row r="482" spans="3:4">
      <c r="C482" s="117" t="s">
        <v>299</v>
      </c>
      <c r="D482" s="118" t="s">
        <v>807</v>
      </c>
    </row>
    <row r="483" spans="3:4">
      <c r="C483" s="117" t="s">
        <v>299</v>
      </c>
      <c r="D483" s="118" t="s">
        <v>808</v>
      </c>
    </row>
    <row r="484" spans="3:4">
      <c r="C484" s="117" t="s">
        <v>301</v>
      </c>
      <c r="D484" s="118" t="s">
        <v>809</v>
      </c>
    </row>
    <row r="485" spans="3:4">
      <c r="C485" s="117" t="s">
        <v>301</v>
      </c>
      <c r="D485" s="118" t="s">
        <v>810</v>
      </c>
    </row>
    <row r="486" spans="3:4">
      <c r="C486" s="117" t="s">
        <v>301</v>
      </c>
      <c r="D486" s="118" t="s">
        <v>811</v>
      </c>
    </row>
    <row r="487" spans="3:4">
      <c r="C487" s="117" t="s">
        <v>301</v>
      </c>
      <c r="D487" s="118" t="s">
        <v>812</v>
      </c>
    </row>
    <row r="488" spans="3:4">
      <c r="C488" s="117" t="s">
        <v>301</v>
      </c>
      <c r="D488" s="118" t="s">
        <v>813</v>
      </c>
    </row>
    <row r="489" spans="3:4">
      <c r="C489" s="117" t="s">
        <v>301</v>
      </c>
      <c r="D489" s="118" t="s">
        <v>814</v>
      </c>
    </row>
    <row r="490" spans="3:4">
      <c r="C490" s="117" t="s">
        <v>301</v>
      </c>
      <c r="D490" s="118" t="s">
        <v>815</v>
      </c>
    </row>
    <row r="491" spans="3:4">
      <c r="C491" s="117" t="s">
        <v>301</v>
      </c>
      <c r="D491" s="118" t="s">
        <v>816</v>
      </c>
    </row>
    <row r="492" spans="3:4">
      <c r="C492" s="117" t="s">
        <v>301</v>
      </c>
      <c r="D492" s="118" t="s">
        <v>817</v>
      </c>
    </row>
    <row r="493" spans="3:4">
      <c r="C493" s="117" t="s">
        <v>301</v>
      </c>
      <c r="D493" s="118" t="s">
        <v>818</v>
      </c>
    </row>
    <row r="494" spans="3:4">
      <c r="C494" s="117" t="s">
        <v>301</v>
      </c>
      <c r="D494" s="118" t="s">
        <v>819</v>
      </c>
    </row>
    <row r="495" spans="3:4">
      <c r="C495" s="117" t="s">
        <v>301</v>
      </c>
      <c r="D495" s="118" t="s">
        <v>820</v>
      </c>
    </row>
    <row r="496" spans="3:4">
      <c r="C496" s="117" t="s">
        <v>301</v>
      </c>
      <c r="D496" s="118" t="s">
        <v>821</v>
      </c>
    </row>
    <row r="497" spans="3:4">
      <c r="C497" s="117" t="s">
        <v>301</v>
      </c>
      <c r="D497" s="118" t="s">
        <v>822</v>
      </c>
    </row>
    <row r="498" spans="3:4">
      <c r="C498" s="117" t="s">
        <v>301</v>
      </c>
      <c r="D498" s="118" t="s">
        <v>823</v>
      </c>
    </row>
    <row r="499" spans="3:4">
      <c r="C499" s="117" t="s">
        <v>301</v>
      </c>
      <c r="D499" s="118" t="s">
        <v>824</v>
      </c>
    </row>
    <row r="500" spans="3:4">
      <c r="C500" s="117" t="s">
        <v>301</v>
      </c>
      <c r="D500" s="118" t="s">
        <v>825</v>
      </c>
    </row>
    <row r="501" spans="3:4">
      <c r="C501" s="117" t="s">
        <v>301</v>
      </c>
      <c r="D501" s="118" t="s">
        <v>826</v>
      </c>
    </row>
    <row r="502" spans="3:4">
      <c r="C502" s="117" t="s">
        <v>301</v>
      </c>
      <c r="D502" s="118" t="s">
        <v>827</v>
      </c>
    </row>
    <row r="503" spans="3:4">
      <c r="C503" s="117" t="s">
        <v>301</v>
      </c>
      <c r="D503" s="118" t="s">
        <v>828</v>
      </c>
    </row>
    <row r="504" spans="3:4">
      <c r="C504" s="117" t="s">
        <v>301</v>
      </c>
      <c r="D504" s="118" t="s">
        <v>829</v>
      </c>
    </row>
    <row r="505" spans="3:4">
      <c r="C505" s="117" t="s">
        <v>301</v>
      </c>
      <c r="D505" s="118" t="s">
        <v>830</v>
      </c>
    </row>
    <row r="506" spans="3:4">
      <c r="C506" s="117" t="s">
        <v>301</v>
      </c>
      <c r="D506" s="118" t="s">
        <v>831</v>
      </c>
    </row>
    <row r="507" spans="3:4">
      <c r="C507" s="117" t="s">
        <v>301</v>
      </c>
      <c r="D507" s="118" t="s">
        <v>832</v>
      </c>
    </row>
    <row r="508" spans="3:4">
      <c r="C508" s="117" t="s">
        <v>301</v>
      </c>
      <c r="D508" s="118" t="s">
        <v>833</v>
      </c>
    </row>
    <row r="509" spans="3:4">
      <c r="C509" s="117" t="s">
        <v>301</v>
      </c>
      <c r="D509" s="118" t="s">
        <v>834</v>
      </c>
    </row>
    <row r="510" spans="3:4">
      <c r="C510" s="117" t="s">
        <v>301</v>
      </c>
      <c r="D510" s="118" t="s">
        <v>835</v>
      </c>
    </row>
    <row r="511" spans="3:4">
      <c r="C511" s="117" t="s">
        <v>301</v>
      </c>
      <c r="D511" s="118" t="s">
        <v>713</v>
      </c>
    </row>
    <row r="512" spans="3:4">
      <c r="C512" s="117" t="s">
        <v>301</v>
      </c>
      <c r="D512" s="118" t="s">
        <v>836</v>
      </c>
    </row>
    <row r="513" spans="3:4">
      <c r="C513" s="117" t="s">
        <v>301</v>
      </c>
      <c r="D513" s="118" t="s">
        <v>837</v>
      </c>
    </row>
    <row r="514" spans="3:4">
      <c r="C514" s="117" t="s">
        <v>301</v>
      </c>
      <c r="D514" s="118" t="s">
        <v>838</v>
      </c>
    </row>
    <row r="515" spans="3:4">
      <c r="C515" s="117" t="s">
        <v>301</v>
      </c>
      <c r="D515" s="118" t="s">
        <v>839</v>
      </c>
    </row>
    <row r="516" spans="3:4">
      <c r="C516" s="117" t="s">
        <v>301</v>
      </c>
      <c r="D516" s="118" t="s">
        <v>840</v>
      </c>
    </row>
    <row r="517" spans="3:4">
      <c r="C517" s="117" t="s">
        <v>301</v>
      </c>
      <c r="D517" s="118" t="s">
        <v>841</v>
      </c>
    </row>
    <row r="518" spans="3:4">
      <c r="C518" s="117" t="s">
        <v>301</v>
      </c>
      <c r="D518" s="118" t="s">
        <v>842</v>
      </c>
    </row>
    <row r="519" spans="3:4">
      <c r="C519" s="117" t="s">
        <v>303</v>
      </c>
      <c r="D519" s="118" t="s">
        <v>843</v>
      </c>
    </row>
    <row r="520" spans="3:4">
      <c r="C520" s="117" t="s">
        <v>303</v>
      </c>
      <c r="D520" s="118" t="s">
        <v>844</v>
      </c>
    </row>
    <row r="521" spans="3:4">
      <c r="C521" s="117" t="s">
        <v>303</v>
      </c>
      <c r="D521" s="118" t="s">
        <v>845</v>
      </c>
    </row>
    <row r="522" spans="3:4">
      <c r="C522" s="117" t="s">
        <v>303</v>
      </c>
      <c r="D522" s="118" t="s">
        <v>846</v>
      </c>
    </row>
    <row r="523" spans="3:4">
      <c r="C523" s="117" t="s">
        <v>303</v>
      </c>
      <c r="D523" s="118" t="s">
        <v>847</v>
      </c>
    </row>
    <row r="524" spans="3:4">
      <c r="C524" s="117" t="s">
        <v>303</v>
      </c>
      <c r="D524" s="118" t="s">
        <v>848</v>
      </c>
    </row>
    <row r="525" spans="3:4">
      <c r="C525" s="117" t="s">
        <v>303</v>
      </c>
      <c r="D525" s="118" t="s">
        <v>849</v>
      </c>
    </row>
    <row r="526" spans="3:4">
      <c r="C526" s="117" t="s">
        <v>303</v>
      </c>
      <c r="D526" s="118" t="s">
        <v>850</v>
      </c>
    </row>
    <row r="527" spans="3:4">
      <c r="C527" s="117" t="s">
        <v>303</v>
      </c>
      <c r="D527" s="118" t="s">
        <v>851</v>
      </c>
    </row>
    <row r="528" spans="3:4">
      <c r="C528" s="117" t="s">
        <v>303</v>
      </c>
      <c r="D528" s="118" t="s">
        <v>852</v>
      </c>
    </row>
    <row r="529" spans="3:4">
      <c r="C529" s="117" t="s">
        <v>303</v>
      </c>
      <c r="D529" s="118" t="s">
        <v>853</v>
      </c>
    </row>
    <row r="530" spans="3:4">
      <c r="C530" s="117" t="s">
        <v>303</v>
      </c>
      <c r="D530" s="118" t="s">
        <v>854</v>
      </c>
    </row>
    <row r="531" spans="3:4">
      <c r="C531" s="117" t="s">
        <v>303</v>
      </c>
      <c r="D531" s="118" t="s">
        <v>855</v>
      </c>
    </row>
    <row r="532" spans="3:4">
      <c r="C532" s="117" t="s">
        <v>303</v>
      </c>
      <c r="D532" s="118" t="s">
        <v>856</v>
      </c>
    </row>
    <row r="533" spans="3:4">
      <c r="C533" s="117" t="s">
        <v>303</v>
      </c>
      <c r="D533" s="118" t="s">
        <v>857</v>
      </c>
    </row>
    <row r="534" spans="3:4">
      <c r="C534" s="117" t="s">
        <v>303</v>
      </c>
      <c r="D534" s="118" t="s">
        <v>858</v>
      </c>
    </row>
    <row r="535" spans="3:4">
      <c r="C535" s="117" t="s">
        <v>303</v>
      </c>
      <c r="D535" s="118" t="s">
        <v>859</v>
      </c>
    </row>
    <row r="536" spans="3:4">
      <c r="C536" s="117" t="s">
        <v>303</v>
      </c>
      <c r="D536" s="118" t="s">
        <v>860</v>
      </c>
    </row>
    <row r="537" spans="3:4">
      <c r="C537" s="117" t="s">
        <v>303</v>
      </c>
      <c r="D537" s="118" t="s">
        <v>861</v>
      </c>
    </row>
    <row r="538" spans="3:4">
      <c r="C538" s="117" t="s">
        <v>303</v>
      </c>
      <c r="D538" s="118" t="s">
        <v>862</v>
      </c>
    </row>
    <row r="539" spans="3:4">
      <c r="C539" s="117" t="s">
        <v>303</v>
      </c>
      <c r="D539" s="118" t="s">
        <v>863</v>
      </c>
    </row>
    <row r="540" spans="3:4">
      <c r="C540" s="117" t="s">
        <v>303</v>
      </c>
      <c r="D540" s="118" t="s">
        <v>864</v>
      </c>
    </row>
    <row r="541" spans="3:4">
      <c r="C541" s="117" t="s">
        <v>303</v>
      </c>
      <c r="D541" s="118" t="s">
        <v>865</v>
      </c>
    </row>
    <row r="542" spans="3:4">
      <c r="C542" s="117" t="s">
        <v>303</v>
      </c>
      <c r="D542" s="118" t="s">
        <v>866</v>
      </c>
    </row>
    <row r="543" spans="3:4">
      <c r="C543" s="117" t="s">
        <v>303</v>
      </c>
      <c r="D543" s="118" t="s">
        <v>867</v>
      </c>
    </row>
    <row r="544" spans="3:4">
      <c r="C544" s="117" t="s">
        <v>303</v>
      </c>
      <c r="D544" s="118" t="s">
        <v>868</v>
      </c>
    </row>
    <row r="545" spans="3:4">
      <c r="C545" s="117" t="s">
        <v>303</v>
      </c>
      <c r="D545" s="118" t="s">
        <v>869</v>
      </c>
    </row>
    <row r="546" spans="3:4">
      <c r="C546" s="117" t="s">
        <v>303</v>
      </c>
      <c r="D546" s="118" t="s">
        <v>870</v>
      </c>
    </row>
    <row r="547" spans="3:4">
      <c r="C547" s="117" t="s">
        <v>303</v>
      </c>
      <c r="D547" s="118" t="s">
        <v>871</v>
      </c>
    </row>
    <row r="548" spans="3:4">
      <c r="C548" s="117" t="s">
        <v>303</v>
      </c>
      <c r="D548" s="118" t="s">
        <v>872</v>
      </c>
    </row>
    <row r="549" spans="3:4">
      <c r="C549" s="117" t="s">
        <v>303</v>
      </c>
      <c r="D549" s="118" t="s">
        <v>873</v>
      </c>
    </row>
    <row r="550" spans="3:4">
      <c r="C550" s="117" t="s">
        <v>303</v>
      </c>
      <c r="D550" s="118" t="s">
        <v>874</v>
      </c>
    </row>
    <row r="551" spans="3:4">
      <c r="C551" s="117" t="s">
        <v>303</v>
      </c>
      <c r="D551" s="118" t="s">
        <v>875</v>
      </c>
    </row>
    <row r="552" spans="3:4">
      <c r="C552" s="117" t="s">
        <v>303</v>
      </c>
      <c r="D552" s="118" t="s">
        <v>876</v>
      </c>
    </row>
    <row r="553" spans="3:4">
      <c r="C553" s="117" t="s">
        <v>303</v>
      </c>
      <c r="D553" s="118" t="s">
        <v>877</v>
      </c>
    </row>
    <row r="554" spans="3:4">
      <c r="C554" s="117" t="s">
        <v>303</v>
      </c>
      <c r="D554" s="118" t="s">
        <v>878</v>
      </c>
    </row>
    <row r="555" spans="3:4">
      <c r="C555" s="117" t="s">
        <v>303</v>
      </c>
      <c r="D555" s="118" t="s">
        <v>879</v>
      </c>
    </row>
    <row r="556" spans="3:4">
      <c r="C556" s="117" t="s">
        <v>303</v>
      </c>
      <c r="D556" s="118" t="s">
        <v>880</v>
      </c>
    </row>
    <row r="557" spans="3:4">
      <c r="C557" s="117" t="s">
        <v>303</v>
      </c>
      <c r="D557" s="118" t="s">
        <v>881</v>
      </c>
    </row>
    <row r="558" spans="3:4">
      <c r="C558" s="117" t="s">
        <v>303</v>
      </c>
      <c r="D558" s="118" t="s">
        <v>882</v>
      </c>
    </row>
    <row r="559" spans="3:4">
      <c r="C559" s="117" t="s">
        <v>303</v>
      </c>
      <c r="D559" s="118" t="s">
        <v>883</v>
      </c>
    </row>
    <row r="560" spans="3:4">
      <c r="C560" s="117" t="s">
        <v>303</v>
      </c>
      <c r="D560" s="118" t="s">
        <v>884</v>
      </c>
    </row>
    <row r="561" spans="3:4">
      <c r="C561" s="117" t="s">
        <v>303</v>
      </c>
      <c r="D561" s="118" t="s">
        <v>885</v>
      </c>
    </row>
    <row r="562" spans="3:4">
      <c r="C562" s="117" t="s">
        <v>303</v>
      </c>
      <c r="D562" s="118" t="s">
        <v>886</v>
      </c>
    </row>
    <row r="563" spans="3:4">
      <c r="C563" s="117" t="s">
        <v>303</v>
      </c>
      <c r="D563" s="118" t="s">
        <v>887</v>
      </c>
    </row>
    <row r="564" spans="3:4">
      <c r="C564" s="117" t="s">
        <v>303</v>
      </c>
      <c r="D564" s="118" t="s">
        <v>888</v>
      </c>
    </row>
    <row r="565" spans="3:4">
      <c r="C565" s="117" t="s">
        <v>303</v>
      </c>
      <c r="D565" s="118" t="s">
        <v>889</v>
      </c>
    </row>
    <row r="566" spans="3:4">
      <c r="C566" s="117" t="s">
        <v>303</v>
      </c>
      <c r="D566" s="118" t="s">
        <v>890</v>
      </c>
    </row>
    <row r="567" spans="3:4">
      <c r="C567" s="117" t="s">
        <v>303</v>
      </c>
      <c r="D567" s="118" t="s">
        <v>891</v>
      </c>
    </row>
    <row r="568" spans="3:4">
      <c r="C568" s="117" t="s">
        <v>303</v>
      </c>
      <c r="D568" s="118" t="s">
        <v>892</v>
      </c>
    </row>
    <row r="569" spans="3:4">
      <c r="C569" s="117" t="s">
        <v>303</v>
      </c>
      <c r="D569" s="118" t="s">
        <v>893</v>
      </c>
    </row>
    <row r="570" spans="3:4">
      <c r="C570" s="117" t="s">
        <v>303</v>
      </c>
      <c r="D570" s="118" t="s">
        <v>894</v>
      </c>
    </row>
    <row r="571" spans="3:4">
      <c r="C571" s="117" t="s">
        <v>303</v>
      </c>
      <c r="D571" s="118" t="s">
        <v>895</v>
      </c>
    </row>
    <row r="572" spans="3:4">
      <c r="C572" s="117" t="s">
        <v>303</v>
      </c>
      <c r="D572" s="118" t="s">
        <v>896</v>
      </c>
    </row>
    <row r="573" spans="3:4">
      <c r="C573" s="117" t="s">
        <v>303</v>
      </c>
      <c r="D573" s="118" t="s">
        <v>897</v>
      </c>
    </row>
    <row r="574" spans="3:4">
      <c r="C574" s="117" t="s">
        <v>303</v>
      </c>
      <c r="D574" s="118" t="s">
        <v>898</v>
      </c>
    </row>
    <row r="575" spans="3:4">
      <c r="C575" s="117" t="s">
        <v>303</v>
      </c>
      <c r="D575" s="118" t="s">
        <v>620</v>
      </c>
    </row>
    <row r="576" spans="3:4">
      <c r="C576" s="117" t="s">
        <v>303</v>
      </c>
      <c r="D576" s="118" t="s">
        <v>899</v>
      </c>
    </row>
    <row r="577" spans="3:4">
      <c r="C577" s="117" t="s">
        <v>303</v>
      </c>
      <c r="D577" s="118" t="s">
        <v>900</v>
      </c>
    </row>
    <row r="578" spans="3:4">
      <c r="C578" s="117" t="s">
        <v>303</v>
      </c>
      <c r="D578" s="118" t="s">
        <v>901</v>
      </c>
    </row>
    <row r="579" spans="3:4">
      <c r="C579" s="117" t="s">
        <v>303</v>
      </c>
      <c r="D579" s="118" t="s">
        <v>902</v>
      </c>
    </row>
    <row r="580" spans="3:4">
      <c r="C580" s="117" t="s">
        <v>303</v>
      </c>
      <c r="D580" s="118" t="s">
        <v>903</v>
      </c>
    </row>
    <row r="581" spans="3:4">
      <c r="C581" s="117" t="s">
        <v>303</v>
      </c>
      <c r="D581" s="118" t="s">
        <v>904</v>
      </c>
    </row>
    <row r="582" spans="3:4">
      <c r="C582" s="117" t="s">
        <v>305</v>
      </c>
      <c r="D582" s="118" t="s">
        <v>905</v>
      </c>
    </row>
    <row r="583" spans="3:4">
      <c r="C583" s="117" t="s">
        <v>305</v>
      </c>
      <c r="D583" s="118" t="s">
        <v>906</v>
      </c>
    </row>
    <row r="584" spans="3:4">
      <c r="C584" s="117" t="s">
        <v>305</v>
      </c>
      <c r="D584" s="118" t="s">
        <v>907</v>
      </c>
    </row>
    <row r="585" spans="3:4">
      <c r="C585" s="117" t="s">
        <v>305</v>
      </c>
      <c r="D585" s="118" t="s">
        <v>908</v>
      </c>
    </row>
    <row r="586" spans="3:4">
      <c r="C586" s="117" t="s">
        <v>305</v>
      </c>
      <c r="D586" s="118" t="s">
        <v>909</v>
      </c>
    </row>
    <row r="587" spans="3:4">
      <c r="C587" s="117" t="s">
        <v>305</v>
      </c>
      <c r="D587" s="118" t="s">
        <v>910</v>
      </c>
    </row>
    <row r="588" spans="3:4">
      <c r="C588" s="117" t="s">
        <v>305</v>
      </c>
      <c r="D588" s="118" t="s">
        <v>911</v>
      </c>
    </row>
    <row r="589" spans="3:4">
      <c r="C589" s="117" t="s">
        <v>305</v>
      </c>
      <c r="D589" s="118" t="s">
        <v>912</v>
      </c>
    </row>
    <row r="590" spans="3:4">
      <c r="C590" s="117" t="s">
        <v>305</v>
      </c>
      <c r="D590" s="118" t="s">
        <v>913</v>
      </c>
    </row>
    <row r="591" spans="3:4">
      <c r="C591" s="117" t="s">
        <v>305</v>
      </c>
      <c r="D591" s="118" t="s">
        <v>914</v>
      </c>
    </row>
    <row r="592" spans="3:4">
      <c r="C592" s="117" t="s">
        <v>305</v>
      </c>
      <c r="D592" s="118" t="s">
        <v>915</v>
      </c>
    </row>
    <row r="593" spans="3:4">
      <c r="C593" s="117" t="s">
        <v>305</v>
      </c>
      <c r="D593" s="118" t="s">
        <v>916</v>
      </c>
    </row>
    <row r="594" spans="3:4">
      <c r="C594" s="117" t="s">
        <v>305</v>
      </c>
      <c r="D594" s="118" t="s">
        <v>917</v>
      </c>
    </row>
    <row r="595" spans="3:4">
      <c r="C595" s="117" t="s">
        <v>305</v>
      </c>
      <c r="D595" s="118" t="s">
        <v>918</v>
      </c>
    </row>
    <row r="596" spans="3:4">
      <c r="C596" s="117" t="s">
        <v>305</v>
      </c>
      <c r="D596" s="118" t="s">
        <v>919</v>
      </c>
    </row>
    <row r="597" spans="3:4">
      <c r="C597" s="117" t="s">
        <v>305</v>
      </c>
      <c r="D597" s="118" t="s">
        <v>920</v>
      </c>
    </row>
    <row r="598" spans="3:4">
      <c r="C598" s="117" t="s">
        <v>305</v>
      </c>
      <c r="D598" s="118" t="s">
        <v>921</v>
      </c>
    </row>
    <row r="599" spans="3:4">
      <c r="C599" s="117" t="s">
        <v>305</v>
      </c>
      <c r="D599" s="118" t="s">
        <v>922</v>
      </c>
    </row>
    <row r="600" spans="3:4">
      <c r="C600" s="117" t="s">
        <v>305</v>
      </c>
      <c r="D600" s="118" t="s">
        <v>923</v>
      </c>
    </row>
    <row r="601" spans="3:4">
      <c r="C601" s="117" t="s">
        <v>305</v>
      </c>
      <c r="D601" s="118" t="s">
        <v>924</v>
      </c>
    </row>
    <row r="602" spans="3:4">
      <c r="C602" s="117" t="s">
        <v>305</v>
      </c>
      <c r="D602" s="118" t="s">
        <v>925</v>
      </c>
    </row>
    <row r="603" spans="3:4">
      <c r="C603" s="117" t="s">
        <v>305</v>
      </c>
      <c r="D603" s="118" t="s">
        <v>926</v>
      </c>
    </row>
    <row r="604" spans="3:4">
      <c r="C604" s="117" t="s">
        <v>305</v>
      </c>
      <c r="D604" s="118" t="s">
        <v>927</v>
      </c>
    </row>
    <row r="605" spans="3:4">
      <c r="C605" s="117" t="s">
        <v>305</v>
      </c>
      <c r="D605" s="118" t="s">
        <v>928</v>
      </c>
    </row>
    <row r="606" spans="3:4">
      <c r="C606" s="117" t="s">
        <v>305</v>
      </c>
      <c r="D606" s="118" t="s">
        <v>929</v>
      </c>
    </row>
    <row r="607" spans="3:4">
      <c r="C607" s="117" t="s">
        <v>305</v>
      </c>
      <c r="D607" s="118" t="s">
        <v>930</v>
      </c>
    </row>
    <row r="608" spans="3:4">
      <c r="C608" s="117" t="s">
        <v>305</v>
      </c>
      <c r="D608" s="118" t="s">
        <v>931</v>
      </c>
    </row>
    <row r="609" spans="3:4">
      <c r="C609" s="117" t="s">
        <v>305</v>
      </c>
      <c r="D609" s="118" t="s">
        <v>932</v>
      </c>
    </row>
    <row r="610" spans="3:4">
      <c r="C610" s="117" t="s">
        <v>305</v>
      </c>
      <c r="D610" s="118" t="s">
        <v>933</v>
      </c>
    </row>
    <row r="611" spans="3:4">
      <c r="C611" s="117" t="s">
        <v>305</v>
      </c>
      <c r="D611" s="118" t="s">
        <v>934</v>
      </c>
    </row>
    <row r="612" spans="3:4">
      <c r="C612" s="117" t="s">
        <v>305</v>
      </c>
      <c r="D612" s="118" t="s">
        <v>935</v>
      </c>
    </row>
    <row r="613" spans="3:4">
      <c r="C613" s="117" t="s">
        <v>305</v>
      </c>
      <c r="D613" s="118" t="s">
        <v>936</v>
      </c>
    </row>
    <row r="614" spans="3:4">
      <c r="C614" s="117" t="s">
        <v>305</v>
      </c>
      <c r="D614" s="118" t="s">
        <v>937</v>
      </c>
    </row>
    <row r="615" spans="3:4">
      <c r="C615" s="117" t="s">
        <v>305</v>
      </c>
      <c r="D615" s="118" t="s">
        <v>938</v>
      </c>
    </row>
    <row r="616" spans="3:4">
      <c r="C616" s="117" t="s">
        <v>305</v>
      </c>
      <c r="D616" s="118" t="s">
        <v>939</v>
      </c>
    </row>
    <row r="617" spans="3:4">
      <c r="C617" s="117" t="s">
        <v>305</v>
      </c>
      <c r="D617" s="118" t="s">
        <v>940</v>
      </c>
    </row>
    <row r="618" spans="3:4">
      <c r="C618" s="117" t="s">
        <v>305</v>
      </c>
      <c r="D618" s="118" t="s">
        <v>941</v>
      </c>
    </row>
    <row r="619" spans="3:4">
      <c r="C619" s="117" t="s">
        <v>305</v>
      </c>
      <c r="D619" s="118" t="s">
        <v>942</v>
      </c>
    </row>
    <row r="620" spans="3:4">
      <c r="C620" s="117" t="s">
        <v>305</v>
      </c>
      <c r="D620" s="118" t="s">
        <v>943</v>
      </c>
    </row>
    <row r="621" spans="3:4">
      <c r="C621" s="117" t="s">
        <v>305</v>
      </c>
      <c r="D621" s="118" t="s">
        <v>944</v>
      </c>
    </row>
    <row r="622" spans="3:4">
      <c r="C622" s="117" t="s">
        <v>305</v>
      </c>
      <c r="D622" s="118" t="s">
        <v>945</v>
      </c>
    </row>
    <row r="623" spans="3:4">
      <c r="C623" s="117" t="s">
        <v>305</v>
      </c>
      <c r="D623" s="118" t="s">
        <v>946</v>
      </c>
    </row>
    <row r="624" spans="3:4">
      <c r="C624" s="117" t="s">
        <v>305</v>
      </c>
      <c r="D624" s="118" t="s">
        <v>947</v>
      </c>
    </row>
    <row r="625" spans="3:4">
      <c r="C625" s="117" t="s">
        <v>305</v>
      </c>
      <c r="D625" s="118" t="s">
        <v>948</v>
      </c>
    </row>
    <row r="626" spans="3:4">
      <c r="C626" s="117" t="s">
        <v>305</v>
      </c>
      <c r="D626" s="118" t="s">
        <v>949</v>
      </c>
    </row>
    <row r="627" spans="3:4">
      <c r="C627" s="117" t="s">
        <v>305</v>
      </c>
      <c r="D627" s="118" t="s">
        <v>950</v>
      </c>
    </row>
    <row r="628" spans="3:4">
      <c r="C628" s="117" t="s">
        <v>305</v>
      </c>
      <c r="D628" s="118" t="s">
        <v>951</v>
      </c>
    </row>
    <row r="629" spans="3:4">
      <c r="C629" s="117" t="s">
        <v>305</v>
      </c>
      <c r="D629" s="118" t="s">
        <v>952</v>
      </c>
    </row>
    <row r="630" spans="3:4">
      <c r="C630" s="117" t="s">
        <v>305</v>
      </c>
      <c r="D630" s="118" t="s">
        <v>953</v>
      </c>
    </row>
    <row r="631" spans="3:4">
      <c r="C631" s="117" t="s">
        <v>305</v>
      </c>
      <c r="D631" s="118" t="s">
        <v>954</v>
      </c>
    </row>
    <row r="632" spans="3:4">
      <c r="C632" s="117" t="s">
        <v>305</v>
      </c>
      <c r="D632" s="118" t="s">
        <v>955</v>
      </c>
    </row>
    <row r="633" spans="3:4">
      <c r="C633" s="117" t="s">
        <v>305</v>
      </c>
      <c r="D633" s="118" t="s">
        <v>956</v>
      </c>
    </row>
    <row r="634" spans="3:4">
      <c r="C634" s="117" t="s">
        <v>305</v>
      </c>
      <c r="D634" s="118" t="s">
        <v>957</v>
      </c>
    </row>
    <row r="635" spans="3:4">
      <c r="C635" s="117" t="s">
        <v>305</v>
      </c>
      <c r="D635" s="118" t="s">
        <v>958</v>
      </c>
    </row>
    <row r="636" spans="3:4">
      <c r="C636" s="117" t="s">
        <v>307</v>
      </c>
      <c r="D636" s="118" t="s">
        <v>959</v>
      </c>
    </row>
    <row r="637" spans="3:4">
      <c r="C637" s="117" t="s">
        <v>307</v>
      </c>
      <c r="D637" s="118" t="s">
        <v>960</v>
      </c>
    </row>
    <row r="638" spans="3:4">
      <c r="C638" s="117" t="s">
        <v>307</v>
      </c>
      <c r="D638" s="118" t="s">
        <v>961</v>
      </c>
    </row>
    <row r="639" spans="3:4">
      <c r="C639" s="117" t="s">
        <v>307</v>
      </c>
      <c r="D639" s="118" t="s">
        <v>962</v>
      </c>
    </row>
    <row r="640" spans="3:4">
      <c r="C640" s="117" t="s">
        <v>307</v>
      </c>
      <c r="D640" s="118" t="s">
        <v>963</v>
      </c>
    </row>
    <row r="641" spans="3:4">
      <c r="C641" s="117" t="s">
        <v>307</v>
      </c>
      <c r="D641" s="118" t="s">
        <v>964</v>
      </c>
    </row>
    <row r="642" spans="3:4">
      <c r="C642" s="117" t="s">
        <v>307</v>
      </c>
      <c r="D642" s="118" t="s">
        <v>965</v>
      </c>
    </row>
    <row r="643" spans="3:4">
      <c r="C643" s="117" t="s">
        <v>307</v>
      </c>
      <c r="D643" s="118" t="s">
        <v>966</v>
      </c>
    </row>
    <row r="644" spans="3:4">
      <c r="C644" s="117" t="s">
        <v>307</v>
      </c>
      <c r="D644" s="118" t="s">
        <v>967</v>
      </c>
    </row>
    <row r="645" spans="3:4">
      <c r="C645" s="117" t="s">
        <v>307</v>
      </c>
      <c r="D645" s="118" t="s">
        <v>968</v>
      </c>
    </row>
    <row r="646" spans="3:4">
      <c r="C646" s="117" t="s">
        <v>307</v>
      </c>
      <c r="D646" s="118" t="s">
        <v>969</v>
      </c>
    </row>
    <row r="647" spans="3:4">
      <c r="C647" s="117" t="s">
        <v>307</v>
      </c>
      <c r="D647" s="118" t="s">
        <v>970</v>
      </c>
    </row>
    <row r="648" spans="3:4">
      <c r="C648" s="117" t="s">
        <v>307</v>
      </c>
      <c r="D648" s="118" t="s">
        <v>971</v>
      </c>
    </row>
    <row r="649" spans="3:4">
      <c r="C649" s="117" t="s">
        <v>307</v>
      </c>
      <c r="D649" s="118" t="s">
        <v>972</v>
      </c>
    </row>
    <row r="650" spans="3:4">
      <c r="C650" s="117" t="s">
        <v>307</v>
      </c>
      <c r="D650" s="118" t="s">
        <v>973</v>
      </c>
    </row>
    <row r="651" spans="3:4">
      <c r="C651" s="117" t="s">
        <v>307</v>
      </c>
      <c r="D651" s="118" t="s">
        <v>974</v>
      </c>
    </row>
    <row r="652" spans="3:4">
      <c r="C652" s="117" t="s">
        <v>307</v>
      </c>
      <c r="D652" s="118" t="s">
        <v>975</v>
      </c>
    </row>
    <row r="653" spans="3:4">
      <c r="C653" s="117" t="s">
        <v>307</v>
      </c>
      <c r="D653" s="118" t="s">
        <v>976</v>
      </c>
    </row>
    <row r="654" spans="3:4">
      <c r="C654" s="117" t="s">
        <v>307</v>
      </c>
      <c r="D654" s="118" t="s">
        <v>977</v>
      </c>
    </row>
    <row r="655" spans="3:4">
      <c r="C655" s="117" t="s">
        <v>307</v>
      </c>
      <c r="D655" s="118" t="s">
        <v>978</v>
      </c>
    </row>
    <row r="656" spans="3:4">
      <c r="C656" s="117" t="s">
        <v>307</v>
      </c>
      <c r="D656" s="118" t="s">
        <v>979</v>
      </c>
    </row>
    <row r="657" spans="3:4">
      <c r="C657" s="117" t="s">
        <v>307</v>
      </c>
      <c r="D657" s="118" t="s">
        <v>980</v>
      </c>
    </row>
    <row r="658" spans="3:4">
      <c r="C658" s="117" t="s">
        <v>307</v>
      </c>
      <c r="D658" s="118" t="s">
        <v>981</v>
      </c>
    </row>
    <row r="659" spans="3:4">
      <c r="C659" s="117" t="s">
        <v>307</v>
      </c>
      <c r="D659" s="118" t="s">
        <v>982</v>
      </c>
    </row>
    <row r="660" spans="3:4">
      <c r="C660" s="117" t="s">
        <v>307</v>
      </c>
      <c r="D660" s="118" t="s">
        <v>983</v>
      </c>
    </row>
    <row r="661" spans="3:4">
      <c r="C661" s="117" t="s">
        <v>307</v>
      </c>
      <c r="D661" s="118" t="s">
        <v>984</v>
      </c>
    </row>
    <row r="662" spans="3:4">
      <c r="C662" s="117" t="s">
        <v>307</v>
      </c>
      <c r="D662" s="118" t="s">
        <v>985</v>
      </c>
    </row>
    <row r="663" spans="3:4">
      <c r="C663" s="117" t="s">
        <v>307</v>
      </c>
      <c r="D663" s="118" t="s">
        <v>986</v>
      </c>
    </row>
    <row r="664" spans="3:4">
      <c r="C664" s="117" t="s">
        <v>307</v>
      </c>
      <c r="D664" s="118" t="s">
        <v>987</v>
      </c>
    </row>
    <row r="665" spans="3:4">
      <c r="C665" s="117" t="s">
        <v>307</v>
      </c>
      <c r="D665" s="118" t="s">
        <v>988</v>
      </c>
    </row>
    <row r="666" spans="3:4">
      <c r="C666" s="117" t="s">
        <v>307</v>
      </c>
      <c r="D666" s="118" t="s">
        <v>989</v>
      </c>
    </row>
    <row r="667" spans="3:4">
      <c r="C667" s="117" t="s">
        <v>307</v>
      </c>
      <c r="D667" s="118" t="s">
        <v>990</v>
      </c>
    </row>
    <row r="668" spans="3:4">
      <c r="C668" s="117" t="s">
        <v>307</v>
      </c>
      <c r="D668" s="118" t="s">
        <v>991</v>
      </c>
    </row>
    <row r="669" spans="3:4">
      <c r="C669" s="117" t="s">
        <v>307</v>
      </c>
      <c r="D669" s="118" t="s">
        <v>992</v>
      </c>
    </row>
    <row r="670" spans="3:4">
      <c r="C670" s="117" t="s">
        <v>307</v>
      </c>
      <c r="D670" s="118" t="s">
        <v>993</v>
      </c>
    </row>
    <row r="671" spans="3:4">
      <c r="C671" s="117" t="s">
        <v>307</v>
      </c>
      <c r="D671" s="118" t="s">
        <v>994</v>
      </c>
    </row>
    <row r="672" spans="3:4">
      <c r="C672" s="117" t="s">
        <v>307</v>
      </c>
      <c r="D672" s="118" t="s">
        <v>995</v>
      </c>
    </row>
    <row r="673" spans="3:4">
      <c r="C673" s="117" t="s">
        <v>307</v>
      </c>
      <c r="D673" s="118" t="s">
        <v>996</v>
      </c>
    </row>
    <row r="674" spans="3:4">
      <c r="C674" s="117" t="s">
        <v>307</v>
      </c>
      <c r="D674" s="118" t="s">
        <v>997</v>
      </c>
    </row>
    <row r="675" spans="3:4">
      <c r="C675" s="117" t="s">
        <v>307</v>
      </c>
      <c r="D675" s="118" t="s">
        <v>998</v>
      </c>
    </row>
    <row r="676" spans="3:4">
      <c r="C676" s="117" t="s">
        <v>307</v>
      </c>
      <c r="D676" s="118" t="s">
        <v>999</v>
      </c>
    </row>
    <row r="677" spans="3:4">
      <c r="C677" s="117" t="s">
        <v>307</v>
      </c>
      <c r="D677" s="118" t="s">
        <v>1000</v>
      </c>
    </row>
    <row r="678" spans="3:4">
      <c r="C678" s="117" t="s">
        <v>307</v>
      </c>
      <c r="D678" s="118" t="s">
        <v>1001</v>
      </c>
    </row>
    <row r="679" spans="3:4">
      <c r="C679" s="117" t="s">
        <v>307</v>
      </c>
      <c r="D679" s="118" t="s">
        <v>1002</v>
      </c>
    </row>
    <row r="680" spans="3:4">
      <c r="C680" s="117" t="s">
        <v>307</v>
      </c>
      <c r="D680" s="118" t="s">
        <v>1003</v>
      </c>
    </row>
    <row r="681" spans="3:4">
      <c r="C681" s="117" t="s">
        <v>307</v>
      </c>
      <c r="D681" s="118" t="s">
        <v>1004</v>
      </c>
    </row>
    <row r="682" spans="3:4">
      <c r="C682" s="117" t="s">
        <v>307</v>
      </c>
      <c r="D682" s="118" t="s">
        <v>1005</v>
      </c>
    </row>
    <row r="683" spans="3:4">
      <c r="C683" s="117" t="s">
        <v>307</v>
      </c>
      <c r="D683" s="118" t="s">
        <v>1006</v>
      </c>
    </row>
    <row r="684" spans="3:4">
      <c r="C684" s="117" t="s">
        <v>307</v>
      </c>
      <c r="D684" s="118" t="s">
        <v>1007</v>
      </c>
    </row>
    <row r="685" spans="3:4">
      <c r="C685" s="117" t="s">
        <v>307</v>
      </c>
      <c r="D685" s="118" t="s">
        <v>1008</v>
      </c>
    </row>
    <row r="686" spans="3:4">
      <c r="C686" s="117" t="s">
        <v>307</v>
      </c>
      <c r="D686" s="118" t="s">
        <v>1009</v>
      </c>
    </row>
    <row r="687" spans="3:4">
      <c r="C687" s="117" t="s">
        <v>307</v>
      </c>
      <c r="D687" s="118" t="s">
        <v>1010</v>
      </c>
    </row>
    <row r="688" spans="3:4">
      <c r="C688" s="117" t="s">
        <v>307</v>
      </c>
      <c r="D688" s="118" t="s">
        <v>1011</v>
      </c>
    </row>
    <row r="689" spans="3:4">
      <c r="C689" s="117" t="s">
        <v>307</v>
      </c>
      <c r="D689" s="118" t="s">
        <v>1012</v>
      </c>
    </row>
    <row r="690" spans="3:4">
      <c r="C690" s="117" t="s">
        <v>307</v>
      </c>
      <c r="D690" s="118" t="s">
        <v>1013</v>
      </c>
    </row>
    <row r="691" spans="3:4">
      <c r="C691" s="117" t="s">
        <v>307</v>
      </c>
      <c r="D691" s="118" t="s">
        <v>1014</v>
      </c>
    </row>
    <row r="692" spans="3:4">
      <c r="C692" s="117" t="s">
        <v>307</v>
      </c>
      <c r="D692" s="118" t="s">
        <v>1015</v>
      </c>
    </row>
    <row r="693" spans="3:4">
      <c r="C693" s="117" t="s">
        <v>307</v>
      </c>
      <c r="D693" s="118" t="s">
        <v>1016</v>
      </c>
    </row>
    <row r="694" spans="3:4">
      <c r="C694" s="117" t="s">
        <v>307</v>
      </c>
      <c r="D694" s="118" t="s">
        <v>1017</v>
      </c>
    </row>
    <row r="695" spans="3:4">
      <c r="C695" s="117" t="s">
        <v>307</v>
      </c>
      <c r="D695" s="118" t="s">
        <v>1018</v>
      </c>
    </row>
    <row r="696" spans="3:4">
      <c r="C696" s="117" t="s">
        <v>307</v>
      </c>
      <c r="D696" s="118" t="s">
        <v>1019</v>
      </c>
    </row>
    <row r="697" spans="3:4">
      <c r="C697" s="117" t="s">
        <v>307</v>
      </c>
      <c r="D697" s="118" t="s">
        <v>1020</v>
      </c>
    </row>
    <row r="698" spans="3:4">
      <c r="C698" s="117" t="s">
        <v>309</v>
      </c>
      <c r="D698" s="118" t="s">
        <v>1021</v>
      </c>
    </row>
    <row r="699" spans="3:4">
      <c r="C699" s="117" t="s">
        <v>309</v>
      </c>
      <c r="D699" s="118" t="s">
        <v>1022</v>
      </c>
    </row>
    <row r="700" spans="3:4">
      <c r="C700" s="117" t="s">
        <v>309</v>
      </c>
      <c r="D700" s="118" t="s">
        <v>1023</v>
      </c>
    </row>
    <row r="701" spans="3:4">
      <c r="C701" s="117" t="s">
        <v>309</v>
      </c>
      <c r="D701" s="118" t="s">
        <v>1024</v>
      </c>
    </row>
    <row r="702" spans="3:4">
      <c r="C702" s="117" t="s">
        <v>309</v>
      </c>
      <c r="D702" s="118" t="s">
        <v>1025</v>
      </c>
    </row>
    <row r="703" spans="3:4">
      <c r="C703" s="117" t="s">
        <v>309</v>
      </c>
      <c r="D703" s="118" t="s">
        <v>1026</v>
      </c>
    </row>
    <row r="704" spans="3:4">
      <c r="C704" s="117" t="s">
        <v>309</v>
      </c>
      <c r="D704" s="118" t="s">
        <v>1027</v>
      </c>
    </row>
    <row r="705" spans="3:4">
      <c r="C705" s="117" t="s">
        <v>309</v>
      </c>
      <c r="D705" s="118" t="s">
        <v>1028</v>
      </c>
    </row>
    <row r="706" spans="3:4">
      <c r="C706" s="117" t="s">
        <v>309</v>
      </c>
      <c r="D706" s="118" t="s">
        <v>1029</v>
      </c>
    </row>
    <row r="707" spans="3:4">
      <c r="C707" s="117" t="s">
        <v>309</v>
      </c>
      <c r="D707" s="118" t="s">
        <v>1030</v>
      </c>
    </row>
    <row r="708" spans="3:4">
      <c r="C708" s="117" t="s">
        <v>309</v>
      </c>
      <c r="D708" s="118" t="s">
        <v>1031</v>
      </c>
    </row>
    <row r="709" spans="3:4">
      <c r="C709" s="117" t="s">
        <v>309</v>
      </c>
      <c r="D709" s="118" t="s">
        <v>1032</v>
      </c>
    </row>
    <row r="710" spans="3:4">
      <c r="C710" s="117" t="s">
        <v>309</v>
      </c>
      <c r="D710" s="118" t="s">
        <v>1033</v>
      </c>
    </row>
    <row r="711" spans="3:4">
      <c r="C711" s="117" t="s">
        <v>309</v>
      </c>
      <c r="D711" s="118" t="s">
        <v>1034</v>
      </c>
    </row>
    <row r="712" spans="3:4">
      <c r="C712" s="117" t="s">
        <v>309</v>
      </c>
      <c r="D712" s="118" t="s">
        <v>1035</v>
      </c>
    </row>
    <row r="713" spans="3:4">
      <c r="C713" s="117" t="s">
        <v>309</v>
      </c>
      <c r="D713" s="118" t="s">
        <v>1036</v>
      </c>
    </row>
    <row r="714" spans="3:4">
      <c r="C714" s="117" t="s">
        <v>309</v>
      </c>
      <c r="D714" s="118" t="s">
        <v>1037</v>
      </c>
    </row>
    <row r="715" spans="3:4">
      <c r="C715" s="117" t="s">
        <v>309</v>
      </c>
      <c r="D715" s="118" t="s">
        <v>1038</v>
      </c>
    </row>
    <row r="716" spans="3:4">
      <c r="C716" s="117" t="s">
        <v>309</v>
      </c>
      <c r="D716" s="118" t="s">
        <v>1039</v>
      </c>
    </row>
    <row r="717" spans="3:4">
      <c r="C717" s="117" t="s">
        <v>309</v>
      </c>
      <c r="D717" s="118" t="s">
        <v>1040</v>
      </c>
    </row>
    <row r="718" spans="3:4">
      <c r="C718" s="117" t="s">
        <v>309</v>
      </c>
      <c r="D718" s="118" t="s">
        <v>1041</v>
      </c>
    </row>
    <row r="719" spans="3:4">
      <c r="C719" s="117" t="s">
        <v>309</v>
      </c>
      <c r="D719" s="118" t="s">
        <v>1042</v>
      </c>
    </row>
    <row r="720" spans="3:4">
      <c r="C720" s="117" t="s">
        <v>309</v>
      </c>
      <c r="D720" s="118" t="s">
        <v>1043</v>
      </c>
    </row>
    <row r="721" spans="3:4">
      <c r="C721" s="117" t="s">
        <v>309</v>
      </c>
      <c r="D721" s="118" t="s">
        <v>1044</v>
      </c>
    </row>
    <row r="722" spans="3:4">
      <c r="C722" s="117" t="s">
        <v>309</v>
      </c>
      <c r="D722" s="118" t="s">
        <v>1045</v>
      </c>
    </row>
    <row r="723" spans="3:4">
      <c r="C723" s="117" t="s">
        <v>309</v>
      </c>
      <c r="D723" s="118" t="s">
        <v>1046</v>
      </c>
    </row>
    <row r="724" spans="3:4">
      <c r="C724" s="117" t="s">
        <v>309</v>
      </c>
      <c r="D724" s="118" t="s">
        <v>1047</v>
      </c>
    </row>
    <row r="725" spans="3:4">
      <c r="C725" s="117" t="s">
        <v>309</v>
      </c>
      <c r="D725" s="118" t="s">
        <v>1048</v>
      </c>
    </row>
    <row r="726" spans="3:4">
      <c r="C726" s="117" t="s">
        <v>309</v>
      </c>
      <c r="D726" s="118" t="s">
        <v>1049</v>
      </c>
    </row>
    <row r="727" spans="3:4">
      <c r="C727" s="117" t="s">
        <v>309</v>
      </c>
      <c r="D727" s="118" t="s">
        <v>1050</v>
      </c>
    </row>
    <row r="728" spans="3:4">
      <c r="C728" s="117" t="s">
        <v>309</v>
      </c>
      <c r="D728" s="118" t="s">
        <v>1051</v>
      </c>
    </row>
    <row r="729" spans="3:4">
      <c r="C729" s="117" t="s">
        <v>309</v>
      </c>
      <c r="D729" s="118" t="s">
        <v>1052</v>
      </c>
    </row>
    <row r="730" spans="3:4">
      <c r="C730" s="117" t="s">
        <v>309</v>
      </c>
      <c r="D730" s="118" t="s">
        <v>1053</v>
      </c>
    </row>
    <row r="731" spans="3:4">
      <c r="C731" s="117" t="s">
        <v>311</v>
      </c>
      <c r="D731" s="118" t="s">
        <v>1054</v>
      </c>
    </row>
    <row r="732" spans="3:4">
      <c r="C732" s="117" t="s">
        <v>311</v>
      </c>
      <c r="D732" s="118" t="s">
        <v>1055</v>
      </c>
    </row>
    <row r="733" spans="3:4">
      <c r="C733" s="117" t="s">
        <v>311</v>
      </c>
      <c r="D733" s="118" t="s">
        <v>1056</v>
      </c>
    </row>
    <row r="734" spans="3:4">
      <c r="C734" s="117" t="s">
        <v>311</v>
      </c>
      <c r="D734" s="118" t="s">
        <v>1057</v>
      </c>
    </row>
    <row r="735" spans="3:4">
      <c r="C735" s="117" t="s">
        <v>311</v>
      </c>
      <c r="D735" s="118" t="s">
        <v>1058</v>
      </c>
    </row>
    <row r="736" spans="3:4">
      <c r="C736" s="117" t="s">
        <v>311</v>
      </c>
      <c r="D736" s="118" t="s">
        <v>1059</v>
      </c>
    </row>
    <row r="737" spans="3:4">
      <c r="C737" s="117" t="s">
        <v>311</v>
      </c>
      <c r="D737" s="118" t="s">
        <v>1060</v>
      </c>
    </row>
    <row r="738" spans="3:4">
      <c r="C738" s="117" t="s">
        <v>311</v>
      </c>
      <c r="D738" s="118" t="s">
        <v>1061</v>
      </c>
    </row>
    <row r="739" spans="3:4">
      <c r="C739" s="117" t="s">
        <v>311</v>
      </c>
      <c r="D739" s="118" t="s">
        <v>1062</v>
      </c>
    </row>
    <row r="740" spans="3:4">
      <c r="C740" s="117" t="s">
        <v>311</v>
      </c>
      <c r="D740" s="118" t="s">
        <v>1063</v>
      </c>
    </row>
    <row r="741" spans="3:4">
      <c r="C741" s="117" t="s">
        <v>311</v>
      </c>
      <c r="D741" s="118" t="s">
        <v>1064</v>
      </c>
    </row>
    <row r="742" spans="3:4">
      <c r="C742" s="117" t="s">
        <v>311</v>
      </c>
      <c r="D742" s="118" t="s">
        <v>1065</v>
      </c>
    </row>
    <row r="743" spans="3:4">
      <c r="C743" s="117" t="s">
        <v>311</v>
      </c>
      <c r="D743" s="118" t="s">
        <v>1066</v>
      </c>
    </row>
    <row r="744" spans="3:4">
      <c r="C744" s="117" t="s">
        <v>311</v>
      </c>
      <c r="D744" s="118" t="s">
        <v>1067</v>
      </c>
    </row>
    <row r="745" spans="3:4">
      <c r="C745" s="117" t="s">
        <v>311</v>
      </c>
      <c r="D745" s="118" t="s">
        <v>1068</v>
      </c>
    </row>
    <row r="746" spans="3:4">
      <c r="C746" s="117" t="s">
        <v>311</v>
      </c>
      <c r="D746" s="118" t="s">
        <v>1069</v>
      </c>
    </row>
    <row r="747" spans="3:4">
      <c r="C747" s="117" t="s">
        <v>311</v>
      </c>
      <c r="D747" s="118" t="s">
        <v>1070</v>
      </c>
    </row>
    <row r="748" spans="3:4">
      <c r="C748" s="117" t="s">
        <v>311</v>
      </c>
      <c r="D748" s="118" t="s">
        <v>1071</v>
      </c>
    </row>
    <row r="749" spans="3:4">
      <c r="C749" s="117" t="s">
        <v>311</v>
      </c>
      <c r="D749" s="118" t="s">
        <v>1072</v>
      </c>
    </row>
    <row r="750" spans="3:4">
      <c r="C750" s="117" t="s">
        <v>311</v>
      </c>
      <c r="D750" s="118" t="s">
        <v>1073</v>
      </c>
    </row>
    <row r="751" spans="3:4">
      <c r="C751" s="117" t="s">
        <v>311</v>
      </c>
      <c r="D751" s="118" t="s">
        <v>1074</v>
      </c>
    </row>
    <row r="752" spans="3:4">
      <c r="C752" s="117" t="s">
        <v>311</v>
      </c>
      <c r="D752" s="118" t="s">
        <v>1075</v>
      </c>
    </row>
    <row r="753" spans="3:4">
      <c r="C753" s="117" t="s">
        <v>311</v>
      </c>
      <c r="D753" s="118" t="s">
        <v>1076</v>
      </c>
    </row>
    <row r="754" spans="3:4">
      <c r="C754" s="117" t="s">
        <v>311</v>
      </c>
      <c r="D754" s="118" t="s">
        <v>1077</v>
      </c>
    </row>
    <row r="755" spans="3:4">
      <c r="C755" s="117" t="s">
        <v>311</v>
      </c>
      <c r="D755" s="118" t="s">
        <v>1078</v>
      </c>
    </row>
    <row r="756" spans="3:4">
      <c r="C756" s="117" t="s">
        <v>311</v>
      </c>
      <c r="D756" s="118" t="s">
        <v>1079</v>
      </c>
    </row>
    <row r="757" spans="3:4">
      <c r="C757" s="117" t="s">
        <v>311</v>
      </c>
      <c r="D757" s="118" t="s">
        <v>1080</v>
      </c>
    </row>
    <row r="758" spans="3:4">
      <c r="C758" s="117" t="s">
        <v>311</v>
      </c>
      <c r="D758" s="118" t="s">
        <v>1081</v>
      </c>
    </row>
    <row r="759" spans="3:4">
      <c r="C759" s="117" t="s">
        <v>311</v>
      </c>
      <c r="D759" s="118" t="s">
        <v>1082</v>
      </c>
    </row>
    <row r="760" spans="3:4">
      <c r="C760" s="117" t="s">
        <v>311</v>
      </c>
      <c r="D760" s="118" t="s">
        <v>1083</v>
      </c>
    </row>
    <row r="761" spans="3:4">
      <c r="C761" s="117" t="s">
        <v>313</v>
      </c>
      <c r="D761" s="118" t="s">
        <v>1084</v>
      </c>
    </row>
    <row r="762" spans="3:4">
      <c r="C762" s="117" t="s">
        <v>313</v>
      </c>
      <c r="D762" s="118" t="s">
        <v>1085</v>
      </c>
    </row>
    <row r="763" spans="3:4">
      <c r="C763" s="117" t="s">
        <v>313</v>
      </c>
      <c r="D763" s="118" t="s">
        <v>1086</v>
      </c>
    </row>
    <row r="764" spans="3:4">
      <c r="C764" s="117" t="s">
        <v>313</v>
      </c>
      <c r="D764" s="118" t="s">
        <v>1087</v>
      </c>
    </row>
    <row r="765" spans="3:4">
      <c r="C765" s="117" t="s">
        <v>313</v>
      </c>
      <c r="D765" s="118" t="s">
        <v>1088</v>
      </c>
    </row>
    <row r="766" spans="3:4">
      <c r="C766" s="117" t="s">
        <v>313</v>
      </c>
      <c r="D766" s="118" t="s">
        <v>1089</v>
      </c>
    </row>
    <row r="767" spans="3:4">
      <c r="C767" s="117" t="s">
        <v>313</v>
      </c>
      <c r="D767" s="118" t="s">
        <v>1090</v>
      </c>
    </row>
    <row r="768" spans="3:4">
      <c r="C768" s="117" t="s">
        <v>313</v>
      </c>
      <c r="D768" s="118" t="s">
        <v>1091</v>
      </c>
    </row>
    <row r="769" spans="3:4">
      <c r="C769" s="117" t="s">
        <v>313</v>
      </c>
      <c r="D769" s="118" t="s">
        <v>1092</v>
      </c>
    </row>
    <row r="770" spans="3:4">
      <c r="C770" s="117" t="s">
        <v>313</v>
      </c>
      <c r="D770" s="118" t="s">
        <v>1093</v>
      </c>
    </row>
    <row r="771" spans="3:4">
      <c r="C771" s="117" t="s">
        <v>313</v>
      </c>
      <c r="D771" s="118" t="s">
        <v>1094</v>
      </c>
    </row>
    <row r="772" spans="3:4">
      <c r="C772" s="117" t="s">
        <v>313</v>
      </c>
      <c r="D772" s="118" t="s">
        <v>1095</v>
      </c>
    </row>
    <row r="773" spans="3:4">
      <c r="C773" s="117" t="s">
        <v>313</v>
      </c>
      <c r="D773" s="118" t="s">
        <v>1096</v>
      </c>
    </row>
    <row r="774" spans="3:4">
      <c r="C774" s="117" t="s">
        <v>313</v>
      </c>
      <c r="D774" s="118" t="s">
        <v>1097</v>
      </c>
    </row>
    <row r="775" spans="3:4">
      <c r="C775" s="117" t="s">
        <v>313</v>
      </c>
      <c r="D775" s="118" t="s">
        <v>665</v>
      </c>
    </row>
    <row r="776" spans="3:4">
      <c r="C776" s="117" t="s">
        <v>315</v>
      </c>
      <c r="D776" s="118" t="s">
        <v>1098</v>
      </c>
    </row>
    <row r="777" spans="3:4">
      <c r="C777" s="117" t="s">
        <v>315</v>
      </c>
      <c r="D777" s="118" t="s">
        <v>1099</v>
      </c>
    </row>
    <row r="778" spans="3:4">
      <c r="C778" s="117" t="s">
        <v>315</v>
      </c>
      <c r="D778" s="118" t="s">
        <v>1100</v>
      </c>
    </row>
    <row r="779" spans="3:4">
      <c r="C779" s="117" t="s">
        <v>315</v>
      </c>
      <c r="D779" s="118" t="s">
        <v>1101</v>
      </c>
    </row>
    <row r="780" spans="3:4">
      <c r="C780" s="117" t="s">
        <v>315</v>
      </c>
      <c r="D780" s="118" t="s">
        <v>1102</v>
      </c>
    </row>
    <row r="781" spans="3:4">
      <c r="C781" s="117" t="s">
        <v>315</v>
      </c>
      <c r="D781" s="118" t="s">
        <v>1103</v>
      </c>
    </row>
    <row r="782" spans="3:4">
      <c r="C782" s="117" t="s">
        <v>315</v>
      </c>
      <c r="D782" s="118" t="s">
        <v>1104</v>
      </c>
    </row>
    <row r="783" spans="3:4">
      <c r="C783" s="117" t="s">
        <v>315</v>
      </c>
      <c r="D783" s="118" t="s">
        <v>1105</v>
      </c>
    </row>
    <row r="784" spans="3:4">
      <c r="C784" s="117" t="s">
        <v>315</v>
      </c>
      <c r="D784" s="118" t="s">
        <v>1106</v>
      </c>
    </row>
    <row r="785" spans="3:4">
      <c r="C785" s="117" t="s">
        <v>315</v>
      </c>
      <c r="D785" s="118" t="s">
        <v>1107</v>
      </c>
    </row>
    <row r="786" spans="3:4">
      <c r="C786" s="117" t="s">
        <v>315</v>
      </c>
      <c r="D786" s="118" t="s">
        <v>1108</v>
      </c>
    </row>
    <row r="787" spans="3:4">
      <c r="C787" s="117" t="s">
        <v>315</v>
      </c>
      <c r="D787" s="118" t="s">
        <v>1109</v>
      </c>
    </row>
    <row r="788" spans="3:4">
      <c r="C788" s="117" t="s">
        <v>315</v>
      </c>
      <c r="D788" s="118" t="s">
        <v>1110</v>
      </c>
    </row>
    <row r="789" spans="3:4">
      <c r="C789" s="117" t="s">
        <v>315</v>
      </c>
      <c r="D789" s="118" t="s">
        <v>1111</v>
      </c>
    </row>
    <row r="790" spans="3:4">
      <c r="C790" s="117" t="s">
        <v>315</v>
      </c>
      <c r="D790" s="118" t="s">
        <v>1112</v>
      </c>
    </row>
    <row r="791" spans="3:4">
      <c r="C791" s="117" t="s">
        <v>315</v>
      </c>
      <c r="D791" s="118" t="s">
        <v>1113</v>
      </c>
    </row>
    <row r="792" spans="3:4">
      <c r="C792" s="117" t="s">
        <v>315</v>
      </c>
      <c r="D792" s="118" t="s">
        <v>1114</v>
      </c>
    </row>
    <row r="793" spans="3:4">
      <c r="C793" s="117" t="s">
        <v>315</v>
      </c>
      <c r="D793" s="118" t="s">
        <v>1115</v>
      </c>
    </row>
    <row r="794" spans="3:4">
      <c r="C794" s="117" t="s">
        <v>315</v>
      </c>
      <c r="D794" s="118" t="s">
        <v>1116</v>
      </c>
    </row>
    <row r="795" spans="3:4">
      <c r="C795" s="117" t="s">
        <v>317</v>
      </c>
      <c r="D795" s="118" t="s">
        <v>1117</v>
      </c>
    </row>
    <row r="796" spans="3:4">
      <c r="C796" s="117" t="s">
        <v>317</v>
      </c>
      <c r="D796" s="118" t="s">
        <v>1118</v>
      </c>
    </row>
    <row r="797" spans="3:4">
      <c r="C797" s="117" t="s">
        <v>317</v>
      </c>
      <c r="D797" s="118" t="s">
        <v>1119</v>
      </c>
    </row>
    <row r="798" spans="3:4">
      <c r="C798" s="117" t="s">
        <v>317</v>
      </c>
      <c r="D798" s="118" t="s">
        <v>1120</v>
      </c>
    </row>
    <row r="799" spans="3:4">
      <c r="C799" s="117" t="s">
        <v>317</v>
      </c>
      <c r="D799" s="118" t="s">
        <v>1121</v>
      </c>
    </row>
    <row r="800" spans="3:4">
      <c r="C800" s="117" t="s">
        <v>317</v>
      </c>
      <c r="D800" s="118" t="s">
        <v>1122</v>
      </c>
    </row>
    <row r="801" spans="3:4">
      <c r="C801" s="117" t="s">
        <v>317</v>
      </c>
      <c r="D801" s="118" t="s">
        <v>1123</v>
      </c>
    </row>
    <row r="802" spans="3:4">
      <c r="C802" s="117" t="s">
        <v>317</v>
      </c>
      <c r="D802" s="118" t="s">
        <v>1124</v>
      </c>
    </row>
    <row r="803" spans="3:4">
      <c r="C803" s="117" t="s">
        <v>317</v>
      </c>
      <c r="D803" s="118" t="s">
        <v>1125</v>
      </c>
    </row>
    <row r="804" spans="3:4">
      <c r="C804" s="117" t="s">
        <v>317</v>
      </c>
      <c r="D804" s="118" t="s">
        <v>1126</v>
      </c>
    </row>
    <row r="805" spans="3:4">
      <c r="C805" s="117" t="s">
        <v>317</v>
      </c>
      <c r="D805" s="118" t="s">
        <v>492</v>
      </c>
    </row>
    <row r="806" spans="3:4">
      <c r="C806" s="117" t="s">
        <v>317</v>
      </c>
      <c r="D806" s="118" t="s">
        <v>1127</v>
      </c>
    </row>
    <row r="807" spans="3:4">
      <c r="C807" s="117" t="s">
        <v>317</v>
      </c>
      <c r="D807" s="118" t="s">
        <v>1128</v>
      </c>
    </row>
    <row r="808" spans="3:4">
      <c r="C808" s="117" t="s">
        <v>317</v>
      </c>
      <c r="D808" s="118" t="s">
        <v>1129</v>
      </c>
    </row>
    <row r="809" spans="3:4">
      <c r="C809" s="117" t="s">
        <v>317</v>
      </c>
      <c r="D809" s="118" t="s">
        <v>1130</v>
      </c>
    </row>
    <row r="810" spans="3:4">
      <c r="C810" s="117" t="s">
        <v>317</v>
      </c>
      <c r="D810" s="118" t="s">
        <v>1131</v>
      </c>
    </row>
    <row r="811" spans="3:4">
      <c r="C811" s="117" t="s">
        <v>317</v>
      </c>
      <c r="D811" s="118" t="s">
        <v>1132</v>
      </c>
    </row>
    <row r="812" spans="3:4">
      <c r="C812" s="117" t="s">
        <v>319</v>
      </c>
      <c r="D812" s="118" t="s">
        <v>1133</v>
      </c>
    </row>
    <row r="813" spans="3:4">
      <c r="C813" s="117" t="s">
        <v>319</v>
      </c>
      <c r="D813" s="118" t="s">
        <v>1134</v>
      </c>
    </row>
    <row r="814" spans="3:4">
      <c r="C814" s="117" t="s">
        <v>319</v>
      </c>
      <c r="D814" s="118" t="s">
        <v>1135</v>
      </c>
    </row>
    <row r="815" spans="3:4">
      <c r="C815" s="117" t="s">
        <v>319</v>
      </c>
      <c r="D815" s="118" t="s">
        <v>1136</v>
      </c>
    </row>
    <row r="816" spans="3:4">
      <c r="C816" s="117" t="s">
        <v>319</v>
      </c>
      <c r="D816" s="118" t="s">
        <v>1137</v>
      </c>
    </row>
    <row r="817" spans="3:4">
      <c r="C817" s="117" t="s">
        <v>319</v>
      </c>
      <c r="D817" s="118" t="s">
        <v>1138</v>
      </c>
    </row>
    <row r="818" spans="3:4">
      <c r="C818" s="117" t="s">
        <v>319</v>
      </c>
      <c r="D818" s="118" t="s">
        <v>1139</v>
      </c>
    </row>
    <row r="819" spans="3:4">
      <c r="C819" s="117" t="s">
        <v>319</v>
      </c>
      <c r="D819" s="118" t="s">
        <v>1140</v>
      </c>
    </row>
    <row r="820" spans="3:4">
      <c r="C820" s="117" t="s">
        <v>319</v>
      </c>
      <c r="D820" s="118" t="s">
        <v>1141</v>
      </c>
    </row>
    <row r="821" spans="3:4">
      <c r="C821" s="117" t="s">
        <v>319</v>
      </c>
      <c r="D821" s="118" t="s">
        <v>1142</v>
      </c>
    </row>
    <row r="822" spans="3:4">
      <c r="C822" s="117" t="s">
        <v>319</v>
      </c>
      <c r="D822" s="118" t="s">
        <v>1143</v>
      </c>
    </row>
    <row r="823" spans="3:4">
      <c r="C823" s="117" t="s">
        <v>319</v>
      </c>
      <c r="D823" s="118" t="s">
        <v>1144</v>
      </c>
    </row>
    <row r="824" spans="3:4">
      <c r="C824" s="117" t="s">
        <v>319</v>
      </c>
      <c r="D824" s="118" t="s">
        <v>1145</v>
      </c>
    </row>
    <row r="825" spans="3:4">
      <c r="C825" s="117" t="s">
        <v>319</v>
      </c>
      <c r="D825" s="118" t="s">
        <v>1146</v>
      </c>
    </row>
    <row r="826" spans="3:4">
      <c r="C826" s="117" t="s">
        <v>319</v>
      </c>
      <c r="D826" s="118" t="s">
        <v>1147</v>
      </c>
    </row>
    <row r="827" spans="3:4">
      <c r="C827" s="117" t="s">
        <v>319</v>
      </c>
      <c r="D827" s="118" t="s">
        <v>1148</v>
      </c>
    </row>
    <row r="828" spans="3:4">
      <c r="C828" s="117" t="s">
        <v>319</v>
      </c>
      <c r="D828" s="118" t="s">
        <v>552</v>
      </c>
    </row>
    <row r="829" spans="3:4">
      <c r="C829" s="117" t="s">
        <v>319</v>
      </c>
      <c r="D829" s="118" t="s">
        <v>1149</v>
      </c>
    </row>
    <row r="830" spans="3:4">
      <c r="C830" s="117" t="s">
        <v>319</v>
      </c>
      <c r="D830" s="118" t="s">
        <v>1150</v>
      </c>
    </row>
    <row r="831" spans="3:4">
      <c r="C831" s="117" t="s">
        <v>319</v>
      </c>
      <c r="D831" s="118" t="s">
        <v>1151</v>
      </c>
    </row>
    <row r="832" spans="3:4">
      <c r="C832" s="117" t="s">
        <v>319</v>
      </c>
      <c r="D832" s="118" t="s">
        <v>1152</v>
      </c>
    </row>
    <row r="833" spans="3:4">
      <c r="C833" s="117" t="s">
        <v>319</v>
      </c>
      <c r="D833" s="118" t="s">
        <v>1153</v>
      </c>
    </row>
    <row r="834" spans="3:4">
      <c r="C834" s="117" t="s">
        <v>319</v>
      </c>
      <c r="D834" s="118" t="s">
        <v>1154</v>
      </c>
    </row>
    <row r="835" spans="3:4">
      <c r="C835" s="117" t="s">
        <v>319</v>
      </c>
      <c r="D835" s="118" t="s">
        <v>1155</v>
      </c>
    </row>
    <row r="836" spans="3:4">
      <c r="C836" s="117" t="s">
        <v>319</v>
      </c>
      <c r="D836" s="118" t="s">
        <v>1156</v>
      </c>
    </row>
    <row r="837" spans="3:4">
      <c r="C837" s="117" t="s">
        <v>319</v>
      </c>
      <c r="D837" s="118" t="s">
        <v>1157</v>
      </c>
    </row>
    <row r="838" spans="3:4">
      <c r="C838" s="117" t="s">
        <v>319</v>
      </c>
      <c r="D838" s="118" t="s">
        <v>1158</v>
      </c>
    </row>
    <row r="839" spans="3:4">
      <c r="C839" s="117" t="s">
        <v>321</v>
      </c>
      <c r="D839" s="118" t="s">
        <v>1159</v>
      </c>
    </row>
    <row r="840" spans="3:4">
      <c r="C840" s="117" t="s">
        <v>321</v>
      </c>
      <c r="D840" s="118" t="s">
        <v>1160</v>
      </c>
    </row>
    <row r="841" spans="3:4">
      <c r="C841" s="117" t="s">
        <v>321</v>
      </c>
      <c r="D841" s="118" t="s">
        <v>1161</v>
      </c>
    </row>
    <row r="842" spans="3:4">
      <c r="C842" s="117" t="s">
        <v>321</v>
      </c>
      <c r="D842" s="118" t="s">
        <v>1162</v>
      </c>
    </row>
    <row r="843" spans="3:4">
      <c r="C843" s="117" t="s">
        <v>321</v>
      </c>
      <c r="D843" s="118" t="s">
        <v>1163</v>
      </c>
    </row>
    <row r="844" spans="3:4">
      <c r="C844" s="117" t="s">
        <v>321</v>
      </c>
      <c r="D844" s="118" t="s">
        <v>1164</v>
      </c>
    </row>
    <row r="845" spans="3:4">
      <c r="C845" s="117" t="s">
        <v>321</v>
      </c>
      <c r="D845" s="118" t="s">
        <v>1165</v>
      </c>
    </row>
    <row r="846" spans="3:4">
      <c r="C846" s="117" t="s">
        <v>321</v>
      </c>
      <c r="D846" s="118" t="s">
        <v>1166</v>
      </c>
    </row>
    <row r="847" spans="3:4">
      <c r="C847" s="117" t="s">
        <v>321</v>
      </c>
      <c r="D847" s="118" t="s">
        <v>1167</v>
      </c>
    </row>
    <row r="848" spans="3:4">
      <c r="C848" s="117" t="s">
        <v>321</v>
      </c>
      <c r="D848" s="118" t="s">
        <v>1168</v>
      </c>
    </row>
    <row r="849" spans="3:4">
      <c r="C849" s="117" t="s">
        <v>321</v>
      </c>
      <c r="D849" s="118" t="s">
        <v>1169</v>
      </c>
    </row>
    <row r="850" spans="3:4">
      <c r="C850" s="117" t="s">
        <v>321</v>
      </c>
      <c r="D850" s="118" t="s">
        <v>1170</v>
      </c>
    </row>
    <row r="851" spans="3:4">
      <c r="C851" s="117" t="s">
        <v>321</v>
      </c>
      <c r="D851" s="118" t="s">
        <v>1171</v>
      </c>
    </row>
    <row r="852" spans="3:4">
      <c r="C852" s="117" t="s">
        <v>321</v>
      </c>
      <c r="D852" s="118" t="s">
        <v>1172</v>
      </c>
    </row>
    <row r="853" spans="3:4">
      <c r="C853" s="117" t="s">
        <v>321</v>
      </c>
      <c r="D853" s="118" t="s">
        <v>1173</v>
      </c>
    </row>
    <row r="854" spans="3:4">
      <c r="C854" s="117" t="s">
        <v>321</v>
      </c>
      <c r="D854" s="118" t="s">
        <v>1174</v>
      </c>
    </row>
    <row r="855" spans="3:4">
      <c r="C855" s="117" t="s">
        <v>321</v>
      </c>
      <c r="D855" s="118" t="s">
        <v>1175</v>
      </c>
    </row>
    <row r="856" spans="3:4">
      <c r="C856" s="117" t="s">
        <v>321</v>
      </c>
      <c r="D856" s="118" t="s">
        <v>1176</v>
      </c>
    </row>
    <row r="857" spans="3:4">
      <c r="C857" s="117" t="s">
        <v>321</v>
      </c>
      <c r="D857" s="118" t="s">
        <v>1177</v>
      </c>
    </row>
    <row r="858" spans="3:4">
      <c r="C858" s="117" t="s">
        <v>321</v>
      </c>
      <c r="D858" s="118" t="s">
        <v>1178</v>
      </c>
    </row>
    <row r="859" spans="3:4">
      <c r="C859" s="117" t="s">
        <v>321</v>
      </c>
      <c r="D859" s="118" t="s">
        <v>1179</v>
      </c>
    </row>
    <row r="860" spans="3:4">
      <c r="C860" s="117" t="s">
        <v>321</v>
      </c>
      <c r="D860" s="118" t="s">
        <v>826</v>
      </c>
    </row>
    <row r="861" spans="3:4">
      <c r="C861" s="117" t="s">
        <v>321</v>
      </c>
      <c r="D861" s="118" t="s">
        <v>1180</v>
      </c>
    </row>
    <row r="862" spans="3:4">
      <c r="C862" s="117" t="s">
        <v>321</v>
      </c>
      <c r="D862" s="118" t="s">
        <v>1181</v>
      </c>
    </row>
    <row r="863" spans="3:4">
      <c r="C863" s="117" t="s">
        <v>321</v>
      </c>
      <c r="D863" s="118" t="s">
        <v>1182</v>
      </c>
    </row>
    <row r="864" spans="3:4">
      <c r="C864" s="117" t="s">
        <v>321</v>
      </c>
      <c r="D864" s="118" t="s">
        <v>1183</v>
      </c>
    </row>
    <row r="865" spans="3:4">
      <c r="C865" s="117" t="s">
        <v>321</v>
      </c>
      <c r="D865" s="118" t="s">
        <v>1184</v>
      </c>
    </row>
    <row r="866" spans="3:4">
      <c r="C866" s="117" t="s">
        <v>321</v>
      </c>
      <c r="D866" s="118" t="s">
        <v>1185</v>
      </c>
    </row>
    <row r="867" spans="3:4">
      <c r="C867" s="117" t="s">
        <v>321</v>
      </c>
      <c r="D867" s="118" t="s">
        <v>1186</v>
      </c>
    </row>
    <row r="868" spans="3:4">
      <c r="C868" s="117" t="s">
        <v>321</v>
      </c>
      <c r="D868" s="118" t="s">
        <v>1187</v>
      </c>
    </row>
    <row r="869" spans="3:4">
      <c r="C869" s="117" t="s">
        <v>321</v>
      </c>
      <c r="D869" s="118" t="s">
        <v>1188</v>
      </c>
    </row>
    <row r="870" spans="3:4">
      <c r="C870" s="117" t="s">
        <v>321</v>
      </c>
      <c r="D870" s="118" t="s">
        <v>1189</v>
      </c>
    </row>
    <row r="871" spans="3:4">
      <c r="C871" s="117" t="s">
        <v>321</v>
      </c>
      <c r="D871" s="118" t="s">
        <v>1190</v>
      </c>
    </row>
    <row r="872" spans="3:4">
      <c r="C872" s="117" t="s">
        <v>321</v>
      </c>
      <c r="D872" s="118" t="s">
        <v>1191</v>
      </c>
    </row>
    <row r="873" spans="3:4">
      <c r="C873" s="117" t="s">
        <v>321</v>
      </c>
      <c r="D873" s="118" t="s">
        <v>1192</v>
      </c>
    </row>
    <row r="874" spans="3:4">
      <c r="C874" s="117" t="s">
        <v>321</v>
      </c>
      <c r="D874" s="118" t="s">
        <v>1193</v>
      </c>
    </row>
    <row r="875" spans="3:4">
      <c r="C875" s="117" t="s">
        <v>321</v>
      </c>
      <c r="D875" s="118" t="s">
        <v>1194</v>
      </c>
    </row>
    <row r="876" spans="3:4">
      <c r="C876" s="117" t="s">
        <v>321</v>
      </c>
      <c r="D876" s="118" t="s">
        <v>1195</v>
      </c>
    </row>
    <row r="877" spans="3:4">
      <c r="C877" s="117" t="s">
        <v>321</v>
      </c>
      <c r="D877" s="118" t="s">
        <v>1196</v>
      </c>
    </row>
    <row r="878" spans="3:4">
      <c r="C878" s="117" t="s">
        <v>321</v>
      </c>
      <c r="D878" s="118" t="s">
        <v>1197</v>
      </c>
    </row>
    <row r="879" spans="3:4">
      <c r="C879" s="117" t="s">
        <v>321</v>
      </c>
      <c r="D879" s="118" t="s">
        <v>1198</v>
      </c>
    </row>
    <row r="880" spans="3:4">
      <c r="C880" s="117" t="s">
        <v>321</v>
      </c>
      <c r="D880" s="118" t="s">
        <v>1199</v>
      </c>
    </row>
    <row r="881" spans="3:4">
      <c r="C881" s="117" t="s">
        <v>321</v>
      </c>
      <c r="D881" s="118" t="s">
        <v>1200</v>
      </c>
    </row>
    <row r="882" spans="3:4">
      <c r="C882" s="117" t="s">
        <v>321</v>
      </c>
      <c r="D882" s="118" t="s">
        <v>1201</v>
      </c>
    </row>
    <row r="883" spans="3:4">
      <c r="C883" s="117" t="s">
        <v>321</v>
      </c>
      <c r="D883" s="118" t="s">
        <v>1202</v>
      </c>
    </row>
    <row r="884" spans="3:4">
      <c r="C884" s="117" t="s">
        <v>321</v>
      </c>
      <c r="D884" s="118" t="s">
        <v>1203</v>
      </c>
    </row>
    <row r="885" spans="3:4">
      <c r="C885" s="117" t="s">
        <v>321</v>
      </c>
      <c r="D885" s="118" t="s">
        <v>1204</v>
      </c>
    </row>
    <row r="886" spans="3:4">
      <c r="C886" s="117" t="s">
        <v>321</v>
      </c>
      <c r="D886" s="118" t="s">
        <v>1205</v>
      </c>
    </row>
    <row r="887" spans="3:4">
      <c r="C887" s="117" t="s">
        <v>321</v>
      </c>
      <c r="D887" s="118" t="s">
        <v>1206</v>
      </c>
    </row>
    <row r="888" spans="3:4">
      <c r="C888" s="117" t="s">
        <v>321</v>
      </c>
      <c r="D888" s="118" t="s">
        <v>1207</v>
      </c>
    </row>
    <row r="889" spans="3:4">
      <c r="C889" s="117" t="s">
        <v>321</v>
      </c>
      <c r="D889" s="118" t="s">
        <v>1208</v>
      </c>
    </row>
    <row r="890" spans="3:4">
      <c r="C890" s="117" t="s">
        <v>321</v>
      </c>
      <c r="D890" s="118" t="s">
        <v>1209</v>
      </c>
    </row>
    <row r="891" spans="3:4">
      <c r="C891" s="117" t="s">
        <v>321</v>
      </c>
      <c r="D891" s="118" t="s">
        <v>1210</v>
      </c>
    </row>
    <row r="892" spans="3:4">
      <c r="C892" s="117" t="s">
        <v>321</v>
      </c>
      <c r="D892" s="118" t="s">
        <v>1211</v>
      </c>
    </row>
    <row r="893" spans="3:4">
      <c r="C893" s="117" t="s">
        <v>321</v>
      </c>
      <c r="D893" s="118" t="s">
        <v>1212</v>
      </c>
    </row>
    <row r="894" spans="3:4">
      <c r="C894" s="117" t="s">
        <v>321</v>
      </c>
      <c r="D894" s="118" t="s">
        <v>1213</v>
      </c>
    </row>
    <row r="895" spans="3:4">
      <c r="C895" s="117" t="s">
        <v>321</v>
      </c>
      <c r="D895" s="118" t="s">
        <v>1214</v>
      </c>
    </row>
    <row r="896" spans="3:4">
      <c r="C896" s="117" t="s">
        <v>321</v>
      </c>
      <c r="D896" s="118" t="s">
        <v>1215</v>
      </c>
    </row>
    <row r="897" spans="3:4">
      <c r="C897" s="117" t="s">
        <v>321</v>
      </c>
      <c r="D897" s="118" t="s">
        <v>1216</v>
      </c>
    </row>
    <row r="898" spans="3:4">
      <c r="C898" s="117" t="s">
        <v>321</v>
      </c>
      <c r="D898" s="118" t="s">
        <v>1217</v>
      </c>
    </row>
    <row r="899" spans="3:4">
      <c r="C899" s="117" t="s">
        <v>321</v>
      </c>
      <c r="D899" s="118" t="s">
        <v>1218</v>
      </c>
    </row>
    <row r="900" spans="3:4">
      <c r="C900" s="117" t="s">
        <v>321</v>
      </c>
      <c r="D900" s="118" t="s">
        <v>1219</v>
      </c>
    </row>
    <row r="901" spans="3:4">
      <c r="C901" s="117" t="s">
        <v>321</v>
      </c>
      <c r="D901" s="118" t="s">
        <v>1220</v>
      </c>
    </row>
    <row r="902" spans="3:4">
      <c r="C902" s="117" t="s">
        <v>321</v>
      </c>
      <c r="D902" s="118" t="s">
        <v>492</v>
      </c>
    </row>
    <row r="903" spans="3:4">
      <c r="C903" s="117" t="s">
        <v>321</v>
      </c>
      <c r="D903" s="118" t="s">
        <v>1221</v>
      </c>
    </row>
    <row r="904" spans="3:4">
      <c r="C904" s="117" t="s">
        <v>321</v>
      </c>
      <c r="D904" s="118" t="s">
        <v>1222</v>
      </c>
    </row>
    <row r="905" spans="3:4">
      <c r="C905" s="117" t="s">
        <v>321</v>
      </c>
      <c r="D905" s="118" t="s">
        <v>1223</v>
      </c>
    </row>
    <row r="906" spans="3:4">
      <c r="C906" s="117" t="s">
        <v>321</v>
      </c>
      <c r="D906" s="118" t="s">
        <v>1224</v>
      </c>
    </row>
    <row r="907" spans="3:4">
      <c r="C907" s="117" t="s">
        <v>321</v>
      </c>
      <c r="D907" s="118" t="s">
        <v>1225</v>
      </c>
    </row>
    <row r="908" spans="3:4">
      <c r="C908" s="117" t="s">
        <v>321</v>
      </c>
      <c r="D908" s="118" t="s">
        <v>832</v>
      </c>
    </row>
    <row r="909" spans="3:4">
      <c r="C909" s="117" t="s">
        <v>321</v>
      </c>
      <c r="D909" s="118" t="s">
        <v>1226</v>
      </c>
    </row>
    <row r="910" spans="3:4">
      <c r="C910" s="117" t="s">
        <v>321</v>
      </c>
      <c r="D910" s="118" t="s">
        <v>1227</v>
      </c>
    </row>
    <row r="911" spans="3:4">
      <c r="C911" s="117" t="s">
        <v>321</v>
      </c>
      <c r="D911" s="118" t="s">
        <v>1228</v>
      </c>
    </row>
    <row r="912" spans="3:4">
      <c r="C912" s="117" t="s">
        <v>321</v>
      </c>
      <c r="D912" s="118" t="s">
        <v>1229</v>
      </c>
    </row>
    <row r="913" spans="3:4">
      <c r="C913" s="117" t="s">
        <v>321</v>
      </c>
      <c r="D913" s="118" t="s">
        <v>1230</v>
      </c>
    </row>
    <row r="914" spans="3:4">
      <c r="C914" s="117" t="s">
        <v>321</v>
      </c>
      <c r="D914" s="118" t="s">
        <v>1231</v>
      </c>
    </row>
    <row r="915" spans="3:4">
      <c r="C915" s="117" t="s">
        <v>321</v>
      </c>
      <c r="D915" s="118" t="s">
        <v>1232</v>
      </c>
    </row>
    <row r="916" spans="3:4">
      <c r="C916" s="117" t="s">
        <v>323</v>
      </c>
      <c r="D916" s="118" t="s">
        <v>1233</v>
      </c>
    </row>
    <row r="917" spans="3:4">
      <c r="C917" s="117" t="s">
        <v>323</v>
      </c>
      <c r="D917" s="118" t="s">
        <v>1234</v>
      </c>
    </row>
    <row r="918" spans="3:4">
      <c r="C918" s="117" t="s">
        <v>323</v>
      </c>
      <c r="D918" s="118" t="s">
        <v>1235</v>
      </c>
    </row>
    <row r="919" spans="3:4">
      <c r="C919" s="117" t="s">
        <v>323</v>
      </c>
      <c r="D919" s="118" t="s">
        <v>1236</v>
      </c>
    </row>
    <row r="920" spans="3:4">
      <c r="C920" s="117" t="s">
        <v>323</v>
      </c>
      <c r="D920" s="118" t="s">
        <v>1237</v>
      </c>
    </row>
    <row r="921" spans="3:4">
      <c r="C921" s="117" t="s">
        <v>323</v>
      </c>
      <c r="D921" s="118" t="s">
        <v>1238</v>
      </c>
    </row>
    <row r="922" spans="3:4">
      <c r="C922" s="117" t="s">
        <v>323</v>
      </c>
      <c r="D922" s="118" t="s">
        <v>1239</v>
      </c>
    </row>
    <row r="923" spans="3:4">
      <c r="C923" s="117" t="s">
        <v>323</v>
      </c>
      <c r="D923" s="118" t="s">
        <v>1240</v>
      </c>
    </row>
    <row r="924" spans="3:4">
      <c r="C924" s="117" t="s">
        <v>323</v>
      </c>
      <c r="D924" s="118" t="s">
        <v>1241</v>
      </c>
    </row>
    <row r="925" spans="3:4">
      <c r="C925" s="117" t="s">
        <v>323</v>
      </c>
      <c r="D925" s="118" t="s">
        <v>1242</v>
      </c>
    </row>
    <row r="926" spans="3:4">
      <c r="C926" s="117" t="s">
        <v>323</v>
      </c>
      <c r="D926" s="118" t="s">
        <v>1243</v>
      </c>
    </row>
    <row r="927" spans="3:4">
      <c r="C927" s="117" t="s">
        <v>323</v>
      </c>
      <c r="D927" s="118" t="s">
        <v>1244</v>
      </c>
    </row>
    <row r="928" spans="3:4">
      <c r="C928" s="117" t="s">
        <v>323</v>
      </c>
      <c r="D928" s="118" t="s">
        <v>1245</v>
      </c>
    </row>
    <row r="929" spans="3:4">
      <c r="C929" s="117" t="s">
        <v>323</v>
      </c>
      <c r="D929" s="118" t="s">
        <v>1246</v>
      </c>
    </row>
    <row r="930" spans="3:4">
      <c r="C930" s="117" t="s">
        <v>323</v>
      </c>
      <c r="D930" s="118" t="s">
        <v>1247</v>
      </c>
    </row>
    <row r="931" spans="3:4">
      <c r="C931" s="117" t="s">
        <v>323</v>
      </c>
      <c r="D931" s="118" t="s">
        <v>1248</v>
      </c>
    </row>
    <row r="932" spans="3:4">
      <c r="C932" s="117" t="s">
        <v>323</v>
      </c>
      <c r="D932" s="118" t="s">
        <v>1249</v>
      </c>
    </row>
    <row r="933" spans="3:4">
      <c r="C933" s="117" t="s">
        <v>323</v>
      </c>
      <c r="D933" s="118" t="s">
        <v>1250</v>
      </c>
    </row>
    <row r="934" spans="3:4">
      <c r="C934" s="117" t="s">
        <v>323</v>
      </c>
      <c r="D934" s="118" t="s">
        <v>1251</v>
      </c>
    </row>
    <row r="935" spans="3:4">
      <c r="C935" s="117" t="s">
        <v>323</v>
      </c>
      <c r="D935" s="118" t="s">
        <v>1252</v>
      </c>
    </row>
    <row r="936" spans="3:4">
      <c r="C936" s="117" t="s">
        <v>323</v>
      </c>
      <c r="D936" s="118" t="s">
        <v>1253</v>
      </c>
    </row>
    <row r="937" spans="3:4">
      <c r="C937" s="117" t="s">
        <v>323</v>
      </c>
      <c r="D937" s="118" t="s">
        <v>1254</v>
      </c>
    </row>
    <row r="938" spans="3:4">
      <c r="C938" s="117" t="s">
        <v>323</v>
      </c>
      <c r="D938" s="118" t="s">
        <v>1255</v>
      </c>
    </row>
    <row r="939" spans="3:4">
      <c r="C939" s="117" t="s">
        <v>323</v>
      </c>
      <c r="D939" s="118" t="s">
        <v>1256</v>
      </c>
    </row>
    <row r="940" spans="3:4">
      <c r="C940" s="117" t="s">
        <v>323</v>
      </c>
      <c r="D940" s="118" t="s">
        <v>1257</v>
      </c>
    </row>
    <row r="941" spans="3:4">
      <c r="C941" s="117" t="s">
        <v>323</v>
      </c>
      <c r="D941" s="118" t="s">
        <v>1258</v>
      </c>
    </row>
    <row r="942" spans="3:4">
      <c r="C942" s="117" t="s">
        <v>323</v>
      </c>
      <c r="D942" s="118" t="s">
        <v>1259</v>
      </c>
    </row>
    <row r="943" spans="3:4">
      <c r="C943" s="117" t="s">
        <v>323</v>
      </c>
      <c r="D943" s="118" t="s">
        <v>1260</v>
      </c>
    </row>
    <row r="944" spans="3:4">
      <c r="C944" s="117" t="s">
        <v>323</v>
      </c>
      <c r="D944" s="118" t="s">
        <v>1261</v>
      </c>
    </row>
    <row r="945" spans="3:4">
      <c r="C945" s="117" t="s">
        <v>323</v>
      </c>
      <c r="D945" s="118" t="s">
        <v>1262</v>
      </c>
    </row>
    <row r="946" spans="3:4">
      <c r="C946" s="117" t="s">
        <v>323</v>
      </c>
      <c r="D946" s="118" t="s">
        <v>1263</v>
      </c>
    </row>
    <row r="947" spans="3:4">
      <c r="C947" s="117" t="s">
        <v>323</v>
      </c>
      <c r="D947" s="118" t="s">
        <v>492</v>
      </c>
    </row>
    <row r="948" spans="3:4">
      <c r="C948" s="117" t="s">
        <v>323</v>
      </c>
      <c r="D948" s="118" t="s">
        <v>1264</v>
      </c>
    </row>
    <row r="949" spans="3:4">
      <c r="C949" s="117" t="s">
        <v>323</v>
      </c>
      <c r="D949" s="118" t="s">
        <v>1265</v>
      </c>
    </row>
    <row r="950" spans="3:4">
      <c r="C950" s="117" t="s">
        <v>323</v>
      </c>
      <c r="D950" s="118" t="s">
        <v>1266</v>
      </c>
    </row>
    <row r="951" spans="3:4">
      <c r="C951" s="117" t="s">
        <v>323</v>
      </c>
      <c r="D951" s="118" t="s">
        <v>1267</v>
      </c>
    </row>
    <row r="952" spans="3:4">
      <c r="C952" s="117" t="s">
        <v>323</v>
      </c>
      <c r="D952" s="118" t="s">
        <v>1268</v>
      </c>
    </row>
    <row r="953" spans="3:4">
      <c r="C953" s="117" t="s">
        <v>323</v>
      </c>
      <c r="D953" s="118" t="s">
        <v>1269</v>
      </c>
    </row>
    <row r="954" spans="3:4">
      <c r="C954" s="117" t="s">
        <v>323</v>
      </c>
      <c r="D954" s="118" t="s">
        <v>1270</v>
      </c>
    </row>
    <row r="955" spans="3:4">
      <c r="C955" s="117" t="s">
        <v>323</v>
      </c>
      <c r="D955" s="118" t="s">
        <v>1271</v>
      </c>
    </row>
    <row r="956" spans="3:4">
      <c r="C956" s="117" t="s">
        <v>323</v>
      </c>
      <c r="D956" s="118" t="s">
        <v>1272</v>
      </c>
    </row>
    <row r="957" spans="3:4">
      <c r="C957" s="117" t="s">
        <v>323</v>
      </c>
      <c r="D957" s="118" t="s">
        <v>1273</v>
      </c>
    </row>
    <row r="958" spans="3:4">
      <c r="C958" s="117" t="s">
        <v>325</v>
      </c>
      <c r="D958" s="118" t="s">
        <v>1274</v>
      </c>
    </row>
    <row r="959" spans="3:4">
      <c r="C959" s="117" t="s">
        <v>325</v>
      </c>
      <c r="D959" s="118" t="s">
        <v>1275</v>
      </c>
    </row>
    <row r="960" spans="3:4">
      <c r="C960" s="117" t="s">
        <v>325</v>
      </c>
      <c r="D960" s="118" t="s">
        <v>1276</v>
      </c>
    </row>
    <row r="961" spans="3:4">
      <c r="C961" s="117" t="s">
        <v>325</v>
      </c>
      <c r="D961" s="118" t="s">
        <v>1277</v>
      </c>
    </row>
    <row r="962" spans="3:4">
      <c r="C962" s="117" t="s">
        <v>325</v>
      </c>
      <c r="D962" s="118" t="s">
        <v>1278</v>
      </c>
    </row>
    <row r="963" spans="3:4">
      <c r="C963" s="117" t="s">
        <v>325</v>
      </c>
      <c r="D963" s="118" t="s">
        <v>1279</v>
      </c>
    </row>
    <row r="964" spans="3:4">
      <c r="C964" s="117" t="s">
        <v>325</v>
      </c>
      <c r="D964" s="118" t="s">
        <v>1280</v>
      </c>
    </row>
    <row r="965" spans="3:4">
      <c r="C965" s="117" t="s">
        <v>325</v>
      </c>
      <c r="D965" s="118" t="s">
        <v>1281</v>
      </c>
    </row>
    <row r="966" spans="3:4">
      <c r="C966" s="117" t="s">
        <v>325</v>
      </c>
      <c r="D966" s="118" t="s">
        <v>1282</v>
      </c>
    </row>
    <row r="967" spans="3:4">
      <c r="C967" s="117" t="s">
        <v>325</v>
      </c>
      <c r="D967" s="118" t="s">
        <v>1283</v>
      </c>
    </row>
    <row r="968" spans="3:4">
      <c r="C968" s="117" t="s">
        <v>325</v>
      </c>
      <c r="D968" s="118" t="s">
        <v>1284</v>
      </c>
    </row>
    <row r="969" spans="3:4">
      <c r="C969" s="117" t="s">
        <v>325</v>
      </c>
      <c r="D969" s="118" t="s">
        <v>1285</v>
      </c>
    </row>
    <row r="970" spans="3:4">
      <c r="C970" s="117" t="s">
        <v>325</v>
      </c>
      <c r="D970" s="118" t="s">
        <v>1286</v>
      </c>
    </row>
    <row r="971" spans="3:4">
      <c r="C971" s="117" t="s">
        <v>325</v>
      </c>
      <c r="D971" s="118" t="s">
        <v>1287</v>
      </c>
    </row>
    <row r="972" spans="3:4">
      <c r="C972" s="117" t="s">
        <v>325</v>
      </c>
      <c r="D972" s="118" t="s">
        <v>1288</v>
      </c>
    </row>
    <row r="973" spans="3:4">
      <c r="C973" s="117" t="s">
        <v>325</v>
      </c>
      <c r="D973" s="118" t="s">
        <v>1289</v>
      </c>
    </row>
    <row r="974" spans="3:4">
      <c r="C974" s="117" t="s">
        <v>325</v>
      </c>
      <c r="D974" s="118" t="s">
        <v>1290</v>
      </c>
    </row>
    <row r="975" spans="3:4">
      <c r="C975" s="117" t="s">
        <v>325</v>
      </c>
      <c r="D975" s="118" t="s">
        <v>1291</v>
      </c>
    </row>
    <row r="976" spans="3:4">
      <c r="C976" s="117" t="s">
        <v>325</v>
      </c>
      <c r="D976" s="118" t="s">
        <v>1292</v>
      </c>
    </row>
    <row r="977" spans="3:4">
      <c r="C977" s="117" t="s">
        <v>325</v>
      </c>
      <c r="D977" s="118" t="s">
        <v>1293</v>
      </c>
    </row>
    <row r="978" spans="3:4">
      <c r="C978" s="117" t="s">
        <v>325</v>
      </c>
      <c r="D978" s="118" t="s">
        <v>1294</v>
      </c>
    </row>
    <row r="979" spans="3:4">
      <c r="C979" s="117" t="s">
        <v>325</v>
      </c>
      <c r="D979" s="118" t="s">
        <v>1295</v>
      </c>
    </row>
    <row r="980" spans="3:4">
      <c r="C980" s="117" t="s">
        <v>325</v>
      </c>
      <c r="D980" s="118" t="s">
        <v>1296</v>
      </c>
    </row>
    <row r="981" spans="3:4">
      <c r="C981" s="117" t="s">
        <v>325</v>
      </c>
      <c r="D981" s="118" t="s">
        <v>1297</v>
      </c>
    </row>
    <row r="982" spans="3:4">
      <c r="C982" s="117" t="s">
        <v>325</v>
      </c>
      <c r="D982" s="118" t="s">
        <v>1298</v>
      </c>
    </row>
    <row r="983" spans="3:4">
      <c r="C983" s="117" t="s">
        <v>325</v>
      </c>
      <c r="D983" s="118" t="s">
        <v>1299</v>
      </c>
    </row>
    <row r="984" spans="3:4">
      <c r="C984" s="117" t="s">
        <v>325</v>
      </c>
      <c r="D984" s="118" t="s">
        <v>1300</v>
      </c>
    </row>
    <row r="985" spans="3:4">
      <c r="C985" s="117" t="s">
        <v>325</v>
      </c>
      <c r="D985" s="118" t="s">
        <v>1301</v>
      </c>
    </row>
    <row r="986" spans="3:4">
      <c r="C986" s="117" t="s">
        <v>325</v>
      </c>
      <c r="D986" s="118" t="s">
        <v>1302</v>
      </c>
    </row>
    <row r="987" spans="3:4">
      <c r="C987" s="117" t="s">
        <v>325</v>
      </c>
      <c r="D987" s="118" t="s">
        <v>485</v>
      </c>
    </row>
    <row r="988" spans="3:4">
      <c r="C988" s="117" t="s">
        <v>325</v>
      </c>
      <c r="D988" s="118" t="s">
        <v>1303</v>
      </c>
    </row>
    <row r="989" spans="3:4">
      <c r="C989" s="117" t="s">
        <v>325</v>
      </c>
      <c r="D989" s="118" t="s">
        <v>1304</v>
      </c>
    </row>
    <row r="990" spans="3:4">
      <c r="C990" s="117" t="s">
        <v>325</v>
      </c>
      <c r="D990" s="118" t="s">
        <v>1305</v>
      </c>
    </row>
    <row r="991" spans="3:4">
      <c r="C991" s="117" t="s">
        <v>325</v>
      </c>
      <c r="D991" s="118" t="s">
        <v>1306</v>
      </c>
    </row>
    <row r="992" spans="3:4">
      <c r="C992" s="117" t="s">
        <v>325</v>
      </c>
      <c r="D992" s="118" t="s">
        <v>370</v>
      </c>
    </row>
    <row r="993" spans="3:4">
      <c r="C993" s="117" t="s">
        <v>327</v>
      </c>
      <c r="D993" s="118" t="s">
        <v>1307</v>
      </c>
    </row>
    <row r="994" spans="3:4">
      <c r="C994" s="117" t="s">
        <v>327</v>
      </c>
      <c r="D994" s="118" t="s">
        <v>1308</v>
      </c>
    </row>
    <row r="995" spans="3:4">
      <c r="C995" s="117" t="s">
        <v>327</v>
      </c>
      <c r="D995" s="118" t="s">
        <v>1309</v>
      </c>
    </row>
    <row r="996" spans="3:4">
      <c r="C996" s="117" t="s">
        <v>327</v>
      </c>
      <c r="D996" s="118" t="s">
        <v>1310</v>
      </c>
    </row>
    <row r="997" spans="3:4">
      <c r="C997" s="117" t="s">
        <v>327</v>
      </c>
      <c r="D997" s="118" t="s">
        <v>1311</v>
      </c>
    </row>
    <row r="998" spans="3:4">
      <c r="C998" s="117" t="s">
        <v>327</v>
      </c>
      <c r="D998" s="118" t="s">
        <v>1312</v>
      </c>
    </row>
    <row r="999" spans="3:4">
      <c r="C999" s="117" t="s">
        <v>327</v>
      </c>
      <c r="D999" s="118" t="s">
        <v>1313</v>
      </c>
    </row>
    <row r="1000" spans="3:4">
      <c r="C1000" s="117" t="s">
        <v>327</v>
      </c>
      <c r="D1000" s="118" t="s">
        <v>1314</v>
      </c>
    </row>
    <row r="1001" spans="3:4">
      <c r="C1001" s="117" t="s">
        <v>327</v>
      </c>
      <c r="D1001" s="118" t="s">
        <v>1315</v>
      </c>
    </row>
    <row r="1002" spans="3:4">
      <c r="C1002" s="117" t="s">
        <v>327</v>
      </c>
      <c r="D1002" s="118" t="s">
        <v>1316</v>
      </c>
    </row>
    <row r="1003" spans="3:4">
      <c r="C1003" s="117" t="s">
        <v>327</v>
      </c>
      <c r="D1003" s="118" t="s">
        <v>1317</v>
      </c>
    </row>
    <row r="1004" spans="3:4">
      <c r="C1004" s="117" t="s">
        <v>327</v>
      </c>
      <c r="D1004" s="118" t="s">
        <v>1318</v>
      </c>
    </row>
    <row r="1005" spans="3:4">
      <c r="C1005" s="117" t="s">
        <v>327</v>
      </c>
      <c r="D1005" s="118" t="s">
        <v>1319</v>
      </c>
    </row>
    <row r="1006" spans="3:4">
      <c r="C1006" s="117" t="s">
        <v>327</v>
      </c>
      <c r="D1006" s="118" t="s">
        <v>1320</v>
      </c>
    </row>
    <row r="1007" spans="3:4">
      <c r="C1007" s="117" t="s">
        <v>327</v>
      </c>
      <c r="D1007" s="118" t="s">
        <v>1321</v>
      </c>
    </row>
    <row r="1008" spans="3:4">
      <c r="C1008" s="117" t="s">
        <v>327</v>
      </c>
      <c r="D1008" s="118" t="s">
        <v>1322</v>
      </c>
    </row>
    <row r="1009" spans="3:4">
      <c r="C1009" s="117" t="s">
        <v>327</v>
      </c>
      <c r="D1009" s="118" t="s">
        <v>1323</v>
      </c>
    </row>
    <row r="1010" spans="3:4">
      <c r="C1010" s="117" t="s">
        <v>327</v>
      </c>
      <c r="D1010" s="118" t="s">
        <v>1324</v>
      </c>
    </row>
    <row r="1011" spans="3:4">
      <c r="C1011" s="117" t="s">
        <v>327</v>
      </c>
      <c r="D1011" s="118" t="s">
        <v>1325</v>
      </c>
    </row>
    <row r="1012" spans="3:4">
      <c r="C1012" s="117" t="s">
        <v>327</v>
      </c>
      <c r="D1012" s="118" t="s">
        <v>1326</v>
      </c>
    </row>
    <row r="1013" spans="3:4">
      <c r="C1013" s="117" t="s">
        <v>327</v>
      </c>
      <c r="D1013" s="118" t="s">
        <v>1327</v>
      </c>
    </row>
    <row r="1014" spans="3:4">
      <c r="C1014" s="117" t="s">
        <v>327</v>
      </c>
      <c r="D1014" s="118" t="s">
        <v>1328</v>
      </c>
    </row>
    <row r="1015" spans="3:4">
      <c r="C1015" s="117" t="s">
        <v>327</v>
      </c>
      <c r="D1015" s="118" t="s">
        <v>1329</v>
      </c>
    </row>
    <row r="1016" spans="3:4">
      <c r="C1016" s="117" t="s">
        <v>327</v>
      </c>
      <c r="D1016" s="118" t="s">
        <v>1330</v>
      </c>
    </row>
    <row r="1017" spans="3:4">
      <c r="C1017" s="117" t="s">
        <v>327</v>
      </c>
      <c r="D1017" s="118" t="s">
        <v>1331</v>
      </c>
    </row>
    <row r="1018" spans="3:4">
      <c r="C1018" s="117" t="s">
        <v>327</v>
      </c>
      <c r="D1018" s="118" t="s">
        <v>1332</v>
      </c>
    </row>
    <row r="1019" spans="3:4">
      <c r="C1019" s="117" t="s">
        <v>327</v>
      </c>
      <c r="D1019" s="118" t="s">
        <v>1333</v>
      </c>
    </row>
    <row r="1020" spans="3:4">
      <c r="C1020" s="117" t="s">
        <v>327</v>
      </c>
      <c r="D1020" s="118" t="s">
        <v>1334</v>
      </c>
    </row>
    <row r="1021" spans="3:4">
      <c r="C1021" s="117" t="s">
        <v>327</v>
      </c>
      <c r="D1021" s="118" t="s">
        <v>1335</v>
      </c>
    </row>
    <row r="1022" spans="3:4">
      <c r="C1022" s="117" t="s">
        <v>327</v>
      </c>
      <c r="D1022" s="118" t="s">
        <v>1336</v>
      </c>
    </row>
    <row r="1023" spans="3:4">
      <c r="C1023" s="117" t="s">
        <v>327</v>
      </c>
      <c r="D1023" s="118" t="s">
        <v>1337</v>
      </c>
    </row>
    <row r="1024" spans="3:4">
      <c r="C1024" s="117" t="s">
        <v>327</v>
      </c>
      <c r="D1024" s="118" t="s">
        <v>1338</v>
      </c>
    </row>
    <row r="1025" spans="3:4">
      <c r="C1025" s="117" t="s">
        <v>327</v>
      </c>
      <c r="D1025" s="118" t="s">
        <v>1339</v>
      </c>
    </row>
    <row r="1026" spans="3:4">
      <c r="C1026" s="117" t="s">
        <v>327</v>
      </c>
      <c r="D1026" s="118" t="s">
        <v>1340</v>
      </c>
    </row>
    <row r="1027" spans="3:4">
      <c r="C1027" s="117" t="s">
        <v>327</v>
      </c>
      <c r="D1027" s="118" t="s">
        <v>1341</v>
      </c>
    </row>
    <row r="1028" spans="3:4">
      <c r="C1028" s="117" t="s">
        <v>327</v>
      </c>
      <c r="D1028" s="118" t="s">
        <v>1342</v>
      </c>
    </row>
    <row r="1029" spans="3:4">
      <c r="C1029" s="117" t="s">
        <v>327</v>
      </c>
      <c r="D1029" s="118" t="s">
        <v>1343</v>
      </c>
    </row>
    <row r="1030" spans="3:4">
      <c r="C1030" s="117" t="s">
        <v>327</v>
      </c>
      <c r="D1030" s="118" t="s">
        <v>1344</v>
      </c>
    </row>
    <row r="1031" spans="3:4">
      <c r="C1031" s="117" t="s">
        <v>327</v>
      </c>
      <c r="D1031" s="118" t="s">
        <v>1345</v>
      </c>
    </row>
    <row r="1032" spans="3:4">
      <c r="C1032" s="117" t="s">
        <v>327</v>
      </c>
      <c r="D1032" s="118" t="s">
        <v>1346</v>
      </c>
    </row>
    <row r="1033" spans="3:4">
      <c r="C1033" s="117" t="s">
        <v>327</v>
      </c>
      <c r="D1033" s="118" t="s">
        <v>1347</v>
      </c>
    </row>
    <row r="1034" spans="3:4">
      <c r="C1034" s="117" t="s">
        <v>327</v>
      </c>
      <c r="D1034" s="118" t="s">
        <v>1348</v>
      </c>
    </row>
    <row r="1035" spans="3:4">
      <c r="C1035" s="117" t="s">
        <v>327</v>
      </c>
      <c r="D1035" s="118" t="s">
        <v>1349</v>
      </c>
    </row>
    <row r="1036" spans="3:4">
      <c r="C1036" s="117" t="s">
        <v>327</v>
      </c>
      <c r="D1036" s="118" t="s">
        <v>1350</v>
      </c>
    </row>
    <row r="1037" spans="3:4">
      <c r="C1037" s="117" t="s">
        <v>327</v>
      </c>
      <c r="D1037" s="118" t="s">
        <v>1351</v>
      </c>
    </row>
    <row r="1038" spans="3:4">
      <c r="C1038" s="117" t="s">
        <v>327</v>
      </c>
      <c r="D1038" s="118" t="s">
        <v>1352</v>
      </c>
    </row>
    <row r="1039" spans="3:4">
      <c r="C1039" s="117" t="s">
        <v>327</v>
      </c>
      <c r="D1039" s="118" t="s">
        <v>1353</v>
      </c>
    </row>
    <row r="1040" spans="3:4">
      <c r="C1040" s="117" t="s">
        <v>327</v>
      </c>
      <c r="D1040" s="118" t="s">
        <v>1354</v>
      </c>
    </row>
    <row r="1041" spans="3:4">
      <c r="C1041" s="117" t="s">
        <v>327</v>
      </c>
      <c r="D1041" s="118" t="s">
        <v>1129</v>
      </c>
    </row>
    <row r="1042" spans="3:4">
      <c r="C1042" s="117" t="s">
        <v>327</v>
      </c>
      <c r="D1042" s="118" t="s">
        <v>1355</v>
      </c>
    </row>
    <row r="1043" spans="3:4">
      <c r="C1043" s="117" t="s">
        <v>327</v>
      </c>
      <c r="D1043" s="118" t="s">
        <v>1356</v>
      </c>
    </row>
    <row r="1044" spans="3:4">
      <c r="C1044" s="117" t="s">
        <v>327</v>
      </c>
      <c r="D1044" s="118" t="s">
        <v>1357</v>
      </c>
    </row>
    <row r="1045" spans="3:4">
      <c r="C1045" s="117" t="s">
        <v>327</v>
      </c>
      <c r="D1045" s="118" t="s">
        <v>1358</v>
      </c>
    </row>
    <row r="1046" spans="3:4">
      <c r="C1046" s="117" t="s">
        <v>327</v>
      </c>
      <c r="D1046" s="118" t="s">
        <v>1359</v>
      </c>
    </row>
    <row r="1047" spans="3:4">
      <c r="C1047" s="117" t="s">
        <v>329</v>
      </c>
      <c r="D1047" s="118" t="s">
        <v>1360</v>
      </c>
    </row>
    <row r="1048" spans="3:4">
      <c r="C1048" s="117" t="s">
        <v>329</v>
      </c>
      <c r="D1048" s="118" t="s">
        <v>1361</v>
      </c>
    </row>
    <row r="1049" spans="3:4">
      <c r="C1049" s="117" t="s">
        <v>329</v>
      </c>
      <c r="D1049" s="118" t="s">
        <v>1362</v>
      </c>
    </row>
    <row r="1050" spans="3:4">
      <c r="C1050" s="117" t="s">
        <v>329</v>
      </c>
      <c r="D1050" s="118" t="s">
        <v>1363</v>
      </c>
    </row>
    <row r="1051" spans="3:4">
      <c r="C1051" s="117" t="s">
        <v>329</v>
      </c>
      <c r="D1051" s="118" t="s">
        <v>1364</v>
      </c>
    </row>
    <row r="1052" spans="3:4">
      <c r="C1052" s="117" t="s">
        <v>329</v>
      </c>
      <c r="D1052" s="118" t="s">
        <v>1365</v>
      </c>
    </row>
    <row r="1053" spans="3:4">
      <c r="C1053" s="117" t="s">
        <v>329</v>
      </c>
      <c r="D1053" s="118" t="s">
        <v>1366</v>
      </c>
    </row>
    <row r="1054" spans="3:4">
      <c r="C1054" s="117" t="s">
        <v>329</v>
      </c>
      <c r="D1054" s="118" t="s">
        <v>1367</v>
      </c>
    </row>
    <row r="1055" spans="3:4">
      <c r="C1055" s="117" t="s">
        <v>329</v>
      </c>
      <c r="D1055" s="118" t="s">
        <v>1368</v>
      </c>
    </row>
    <row r="1056" spans="3:4">
      <c r="C1056" s="117" t="s">
        <v>329</v>
      </c>
      <c r="D1056" s="118" t="s">
        <v>1369</v>
      </c>
    </row>
    <row r="1057" spans="3:4">
      <c r="C1057" s="117" t="s">
        <v>329</v>
      </c>
      <c r="D1057" s="118" t="s">
        <v>1370</v>
      </c>
    </row>
    <row r="1058" spans="3:4">
      <c r="C1058" s="117" t="s">
        <v>329</v>
      </c>
      <c r="D1058" s="118" t="s">
        <v>1371</v>
      </c>
    </row>
    <row r="1059" spans="3:4">
      <c r="C1059" s="117" t="s">
        <v>329</v>
      </c>
      <c r="D1059" s="118" t="s">
        <v>1372</v>
      </c>
    </row>
    <row r="1060" spans="3:4">
      <c r="C1060" s="117" t="s">
        <v>329</v>
      </c>
      <c r="D1060" s="118" t="s">
        <v>1373</v>
      </c>
    </row>
    <row r="1061" spans="3:4">
      <c r="C1061" s="117" t="s">
        <v>329</v>
      </c>
      <c r="D1061" s="118" t="s">
        <v>1374</v>
      </c>
    </row>
    <row r="1062" spans="3:4">
      <c r="C1062" s="117" t="s">
        <v>329</v>
      </c>
      <c r="D1062" s="118" t="s">
        <v>1375</v>
      </c>
    </row>
    <row r="1063" spans="3:4">
      <c r="C1063" s="117" t="s">
        <v>329</v>
      </c>
      <c r="D1063" s="118" t="s">
        <v>1376</v>
      </c>
    </row>
    <row r="1064" spans="3:4">
      <c r="C1064" s="117" t="s">
        <v>329</v>
      </c>
      <c r="D1064" s="118" t="s">
        <v>665</v>
      </c>
    </row>
    <row r="1065" spans="3:4">
      <c r="C1065" s="117" t="s">
        <v>329</v>
      </c>
      <c r="D1065" s="118" t="s">
        <v>1377</v>
      </c>
    </row>
    <row r="1066" spans="3:4">
      <c r="C1066" s="117" t="s">
        <v>329</v>
      </c>
      <c r="D1066" s="118" t="s">
        <v>1378</v>
      </c>
    </row>
    <row r="1067" spans="3:4">
      <c r="C1067" s="117" t="s">
        <v>329</v>
      </c>
      <c r="D1067" s="118" t="s">
        <v>839</v>
      </c>
    </row>
    <row r="1068" spans="3:4">
      <c r="C1068" s="117" t="s">
        <v>329</v>
      </c>
      <c r="D1068" s="118" t="s">
        <v>1379</v>
      </c>
    </row>
    <row r="1069" spans="3:4">
      <c r="C1069" s="117" t="s">
        <v>329</v>
      </c>
      <c r="D1069" s="118" t="s">
        <v>1380</v>
      </c>
    </row>
    <row r="1070" spans="3:4">
      <c r="C1070" s="117" t="s">
        <v>329</v>
      </c>
      <c r="D1070" s="118" t="s">
        <v>1381</v>
      </c>
    </row>
    <row r="1071" spans="3:4">
      <c r="C1071" s="117" t="s">
        <v>329</v>
      </c>
      <c r="D1071" s="118" t="s">
        <v>1382</v>
      </c>
    </row>
    <row r="1072" spans="3:4">
      <c r="C1072" s="117" t="s">
        <v>329</v>
      </c>
      <c r="D1072" s="118" t="s">
        <v>1383</v>
      </c>
    </row>
    <row r="1073" spans="3:4">
      <c r="C1073" s="117" t="s">
        <v>329</v>
      </c>
      <c r="D1073" s="118" t="s">
        <v>1384</v>
      </c>
    </row>
    <row r="1074" spans="3:4">
      <c r="C1074" s="117" t="s">
        <v>329</v>
      </c>
      <c r="D1074" s="118" t="s">
        <v>1385</v>
      </c>
    </row>
    <row r="1075" spans="3:4">
      <c r="C1075" s="117" t="s">
        <v>329</v>
      </c>
      <c r="D1075" s="118" t="s">
        <v>1386</v>
      </c>
    </row>
    <row r="1076" spans="3:4">
      <c r="C1076" s="117" t="s">
        <v>331</v>
      </c>
      <c r="D1076" s="118" t="s">
        <v>1387</v>
      </c>
    </row>
    <row r="1077" spans="3:4">
      <c r="C1077" s="117" t="s">
        <v>331</v>
      </c>
      <c r="D1077" s="118" t="s">
        <v>1388</v>
      </c>
    </row>
    <row r="1078" spans="3:4">
      <c r="C1078" s="117" t="s">
        <v>331</v>
      </c>
      <c r="D1078" s="118" t="s">
        <v>1389</v>
      </c>
    </row>
    <row r="1079" spans="3:4">
      <c r="C1079" s="117" t="s">
        <v>331</v>
      </c>
      <c r="D1079" s="118" t="s">
        <v>1390</v>
      </c>
    </row>
    <row r="1080" spans="3:4">
      <c r="C1080" s="117" t="s">
        <v>331</v>
      </c>
      <c r="D1080" s="118" t="s">
        <v>1391</v>
      </c>
    </row>
    <row r="1081" spans="3:4">
      <c r="C1081" s="117" t="s">
        <v>331</v>
      </c>
      <c r="D1081" s="118" t="s">
        <v>1392</v>
      </c>
    </row>
    <row r="1082" spans="3:4">
      <c r="C1082" s="117" t="s">
        <v>331</v>
      </c>
      <c r="D1082" s="118" t="s">
        <v>1393</v>
      </c>
    </row>
    <row r="1083" spans="3:4">
      <c r="C1083" s="117" t="s">
        <v>331</v>
      </c>
      <c r="D1083" s="118" t="s">
        <v>1394</v>
      </c>
    </row>
    <row r="1084" spans="3:4">
      <c r="C1084" s="117" t="s">
        <v>331</v>
      </c>
      <c r="D1084" s="118" t="s">
        <v>1395</v>
      </c>
    </row>
    <row r="1085" spans="3:4">
      <c r="C1085" s="117" t="s">
        <v>331</v>
      </c>
      <c r="D1085" s="118" t="s">
        <v>1396</v>
      </c>
    </row>
    <row r="1086" spans="3:4">
      <c r="C1086" s="117" t="s">
        <v>331</v>
      </c>
      <c r="D1086" s="118" t="s">
        <v>1397</v>
      </c>
    </row>
    <row r="1087" spans="3:4">
      <c r="C1087" s="117" t="s">
        <v>331</v>
      </c>
      <c r="D1087" s="118" t="s">
        <v>1398</v>
      </c>
    </row>
    <row r="1088" spans="3:4">
      <c r="C1088" s="117" t="s">
        <v>331</v>
      </c>
      <c r="D1088" s="118" t="s">
        <v>1399</v>
      </c>
    </row>
    <row r="1089" spans="3:4">
      <c r="C1089" s="117" t="s">
        <v>331</v>
      </c>
      <c r="D1089" s="118" t="s">
        <v>1400</v>
      </c>
    </row>
    <row r="1090" spans="3:4">
      <c r="C1090" s="117" t="s">
        <v>331</v>
      </c>
      <c r="D1090" s="118" t="s">
        <v>1401</v>
      </c>
    </row>
    <row r="1091" spans="3:4">
      <c r="C1091" s="117" t="s">
        <v>331</v>
      </c>
      <c r="D1091" s="118" t="s">
        <v>1402</v>
      </c>
    </row>
    <row r="1092" spans="3:4">
      <c r="C1092" s="117" t="s">
        <v>331</v>
      </c>
      <c r="D1092" s="118" t="s">
        <v>1403</v>
      </c>
    </row>
    <row r="1093" spans="3:4">
      <c r="C1093" s="117" t="s">
        <v>331</v>
      </c>
      <c r="D1093" s="118" t="s">
        <v>1404</v>
      </c>
    </row>
    <row r="1094" spans="3:4">
      <c r="C1094" s="117" t="s">
        <v>331</v>
      </c>
      <c r="D1094" s="118" t="s">
        <v>1405</v>
      </c>
    </row>
    <row r="1095" spans="3:4">
      <c r="C1095" s="117" t="s">
        <v>333</v>
      </c>
      <c r="D1095" s="118" t="s">
        <v>1406</v>
      </c>
    </row>
    <row r="1096" spans="3:4">
      <c r="C1096" s="117" t="s">
        <v>333</v>
      </c>
      <c r="D1096" s="118" t="s">
        <v>1407</v>
      </c>
    </row>
    <row r="1097" spans="3:4">
      <c r="C1097" s="117" t="s">
        <v>333</v>
      </c>
      <c r="D1097" s="118" t="s">
        <v>1408</v>
      </c>
    </row>
    <row r="1098" spans="3:4">
      <c r="C1098" s="117" t="s">
        <v>333</v>
      </c>
      <c r="D1098" s="118" t="s">
        <v>1409</v>
      </c>
    </row>
    <row r="1099" spans="3:4">
      <c r="C1099" s="117" t="s">
        <v>333</v>
      </c>
      <c r="D1099" s="118" t="s">
        <v>1410</v>
      </c>
    </row>
    <row r="1100" spans="3:4">
      <c r="C1100" s="117" t="s">
        <v>333</v>
      </c>
      <c r="D1100" s="118" t="s">
        <v>1411</v>
      </c>
    </row>
    <row r="1101" spans="3:4">
      <c r="C1101" s="117" t="s">
        <v>333</v>
      </c>
      <c r="D1101" s="118" t="s">
        <v>1412</v>
      </c>
    </row>
    <row r="1102" spans="3:4">
      <c r="C1102" s="117" t="s">
        <v>333</v>
      </c>
      <c r="D1102" s="118" t="s">
        <v>1413</v>
      </c>
    </row>
    <row r="1103" spans="3:4">
      <c r="C1103" s="117" t="s">
        <v>333</v>
      </c>
      <c r="D1103" s="118" t="s">
        <v>1414</v>
      </c>
    </row>
    <row r="1104" spans="3:4">
      <c r="C1104" s="117" t="s">
        <v>333</v>
      </c>
      <c r="D1104" s="118" t="s">
        <v>1415</v>
      </c>
    </row>
    <row r="1105" spans="3:4">
      <c r="C1105" s="117" t="s">
        <v>333</v>
      </c>
      <c r="D1105" s="118" t="s">
        <v>1416</v>
      </c>
    </row>
    <row r="1106" spans="3:4">
      <c r="C1106" s="117" t="s">
        <v>333</v>
      </c>
      <c r="D1106" s="118" t="s">
        <v>1417</v>
      </c>
    </row>
    <row r="1107" spans="3:4">
      <c r="C1107" s="117" t="s">
        <v>333</v>
      </c>
      <c r="D1107" s="118" t="s">
        <v>1418</v>
      </c>
    </row>
    <row r="1108" spans="3:4">
      <c r="C1108" s="117" t="s">
        <v>333</v>
      </c>
      <c r="D1108" s="118" t="s">
        <v>1419</v>
      </c>
    </row>
    <row r="1109" spans="3:4">
      <c r="C1109" s="117" t="s">
        <v>333</v>
      </c>
      <c r="D1109" s="118" t="s">
        <v>1420</v>
      </c>
    </row>
    <row r="1110" spans="3:4">
      <c r="C1110" s="117" t="s">
        <v>333</v>
      </c>
      <c r="D1110" s="118" t="s">
        <v>1421</v>
      </c>
    </row>
    <row r="1111" spans="3:4">
      <c r="C1111" s="117" t="s">
        <v>333</v>
      </c>
      <c r="D1111" s="118" t="s">
        <v>1422</v>
      </c>
    </row>
    <row r="1112" spans="3:4">
      <c r="C1112" s="117" t="s">
        <v>333</v>
      </c>
      <c r="D1112" s="118" t="s">
        <v>1423</v>
      </c>
    </row>
    <row r="1113" spans="3:4">
      <c r="C1113" s="117" t="s">
        <v>333</v>
      </c>
      <c r="D1113" s="118" t="s">
        <v>1424</v>
      </c>
    </row>
    <row r="1114" spans="3:4">
      <c r="C1114" s="117" t="s">
        <v>333</v>
      </c>
      <c r="D1114" s="118" t="s">
        <v>1425</v>
      </c>
    </row>
    <row r="1115" spans="3:4">
      <c r="C1115" s="117" t="s">
        <v>333</v>
      </c>
      <c r="D1115" s="118" t="s">
        <v>1426</v>
      </c>
    </row>
    <row r="1116" spans="3:4">
      <c r="C1116" s="117" t="s">
        <v>333</v>
      </c>
      <c r="D1116" s="118" t="s">
        <v>1427</v>
      </c>
    </row>
    <row r="1117" spans="3:4">
      <c r="C1117" s="117" t="s">
        <v>333</v>
      </c>
      <c r="D1117" s="118" t="s">
        <v>1428</v>
      </c>
    </row>
    <row r="1118" spans="3:4">
      <c r="C1118" s="117" t="s">
        <v>333</v>
      </c>
      <c r="D1118" s="118" t="s">
        <v>1429</v>
      </c>
    </row>
    <row r="1119" spans="3:4">
      <c r="C1119" s="117" t="s">
        <v>333</v>
      </c>
      <c r="D1119" s="118" t="s">
        <v>1430</v>
      </c>
    </row>
    <row r="1120" spans="3:4">
      <c r="C1120" s="117" t="s">
        <v>333</v>
      </c>
      <c r="D1120" s="118" t="s">
        <v>1431</v>
      </c>
    </row>
    <row r="1121" spans="3:4">
      <c r="C1121" s="117" t="s">
        <v>335</v>
      </c>
      <c r="D1121" s="118" t="s">
        <v>1432</v>
      </c>
    </row>
    <row r="1122" spans="3:4">
      <c r="C1122" s="117" t="s">
        <v>335</v>
      </c>
      <c r="D1122" s="118" t="s">
        <v>1433</v>
      </c>
    </row>
    <row r="1123" spans="3:4">
      <c r="C1123" s="117" t="s">
        <v>335</v>
      </c>
      <c r="D1123" s="118" t="s">
        <v>1434</v>
      </c>
    </row>
    <row r="1124" spans="3:4">
      <c r="C1124" s="117" t="s">
        <v>335</v>
      </c>
      <c r="D1124" s="118" t="s">
        <v>1435</v>
      </c>
    </row>
    <row r="1125" spans="3:4">
      <c r="C1125" s="117" t="s">
        <v>335</v>
      </c>
      <c r="D1125" s="118" t="s">
        <v>1436</v>
      </c>
    </row>
    <row r="1126" spans="3:4">
      <c r="C1126" s="117" t="s">
        <v>335</v>
      </c>
      <c r="D1126" s="118" t="s">
        <v>1437</v>
      </c>
    </row>
    <row r="1127" spans="3:4">
      <c r="C1127" s="117" t="s">
        <v>335</v>
      </c>
      <c r="D1127" s="118" t="s">
        <v>1438</v>
      </c>
    </row>
    <row r="1128" spans="3:4">
      <c r="C1128" s="117" t="s">
        <v>335</v>
      </c>
      <c r="D1128" s="118" t="s">
        <v>1439</v>
      </c>
    </row>
    <row r="1129" spans="3:4">
      <c r="C1129" s="117" t="s">
        <v>335</v>
      </c>
      <c r="D1129" s="118" t="s">
        <v>1440</v>
      </c>
    </row>
    <row r="1130" spans="3:4">
      <c r="C1130" s="117" t="s">
        <v>335</v>
      </c>
      <c r="D1130" s="118" t="s">
        <v>1441</v>
      </c>
    </row>
    <row r="1131" spans="3:4">
      <c r="C1131" s="117" t="s">
        <v>335</v>
      </c>
      <c r="D1131" s="118" t="s">
        <v>1442</v>
      </c>
    </row>
    <row r="1132" spans="3:4">
      <c r="C1132" s="117" t="s">
        <v>335</v>
      </c>
      <c r="D1132" s="118" t="s">
        <v>1443</v>
      </c>
    </row>
    <row r="1133" spans="3:4">
      <c r="C1133" s="117" t="s">
        <v>335</v>
      </c>
      <c r="D1133" s="118" t="s">
        <v>1444</v>
      </c>
    </row>
    <row r="1134" spans="3:4">
      <c r="C1134" s="117" t="s">
        <v>335</v>
      </c>
      <c r="D1134" s="118" t="s">
        <v>1445</v>
      </c>
    </row>
    <row r="1135" spans="3:4">
      <c r="C1135" s="117" t="s">
        <v>335</v>
      </c>
      <c r="D1135" s="118" t="s">
        <v>1446</v>
      </c>
    </row>
    <row r="1136" spans="3:4">
      <c r="C1136" s="117" t="s">
        <v>335</v>
      </c>
      <c r="D1136" s="118" t="s">
        <v>1447</v>
      </c>
    </row>
    <row r="1137" spans="3:4">
      <c r="C1137" s="117" t="s">
        <v>335</v>
      </c>
      <c r="D1137" s="118" t="s">
        <v>1448</v>
      </c>
    </row>
    <row r="1138" spans="3:4">
      <c r="C1138" s="117" t="s">
        <v>335</v>
      </c>
      <c r="D1138" s="118" t="s">
        <v>1449</v>
      </c>
    </row>
    <row r="1139" spans="3:4">
      <c r="C1139" s="117" t="s">
        <v>335</v>
      </c>
      <c r="D1139" s="118" t="s">
        <v>1450</v>
      </c>
    </row>
    <row r="1140" spans="3:4">
      <c r="C1140" s="117" t="s">
        <v>335</v>
      </c>
      <c r="D1140" s="118" t="s">
        <v>1451</v>
      </c>
    </row>
    <row r="1141" spans="3:4">
      <c r="C1141" s="117" t="s">
        <v>335</v>
      </c>
      <c r="D1141" s="118" t="s">
        <v>1452</v>
      </c>
    </row>
    <row r="1142" spans="3:4">
      <c r="C1142" s="117" t="s">
        <v>335</v>
      </c>
      <c r="D1142" s="118" t="s">
        <v>1453</v>
      </c>
    </row>
    <row r="1143" spans="3:4">
      <c r="C1143" s="117" t="s">
        <v>335</v>
      </c>
      <c r="D1143" s="118" t="s">
        <v>1454</v>
      </c>
    </row>
    <row r="1144" spans="3:4">
      <c r="C1144" s="117" t="s">
        <v>335</v>
      </c>
      <c r="D1144" s="118" t="s">
        <v>1455</v>
      </c>
    </row>
    <row r="1145" spans="3:4">
      <c r="C1145" s="117" t="s">
        <v>335</v>
      </c>
      <c r="D1145" s="118" t="s">
        <v>1456</v>
      </c>
    </row>
    <row r="1146" spans="3:4">
      <c r="C1146" s="117" t="s">
        <v>335</v>
      </c>
      <c r="D1146" s="118" t="s">
        <v>1457</v>
      </c>
    </row>
    <row r="1147" spans="3:4">
      <c r="C1147" s="117" t="s">
        <v>335</v>
      </c>
      <c r="D1147" s="118" t="s">
        <v>1458</v>
      </c>
    </row>
    <row r="1148" spans="3:4">
      <c r="C1148" s="117" t="s">
        <v>335</v>
      </c>
      <c r="D1148" s="118" t="s">
        <v>1459</v>
      </c>
    </row>
    <row r="1149" spans="3:4">
      <c r="C1149" s="117" t="s">
        <v>335</v>
      </c>
      <c r="D1149" s="118" t="s">
        <v>1460</v>
      </c>
    </row>
    <row r="1150" spans="3:4">
      <c r="C1150" s="117" t="s">
        <v>335</v>
      </c>
      <c r="D1150" s="118" t="s">
        <v>1461</v>
      </c>
    </row>
    <row r="1151" spans="3:4">
      <c r="C1151" s="117" t="s">
        <v>335</v>
      </c>
      <c r="D1151" s="118" t="s">
        <v>1462</v>
      </c>
    </row>
    <row r="1152" spans="3:4">
      <c r="C1152" s="117" t="s">
        <v>335</v>
      </c>
      <c r="D1152" s="118" t="s">
        <v>1463</v>
      </c>
    </row>
    <row r="1153" spans="3:4">
      <c r="C1153" s="117" t="s">
        <v>335</v>
      </c>
      <c r="D1153" s="118" t="s">
        <v>1464</v>
      </c>
    </row>
    <row r="1154" spans="3:4">
      <c r="C1154" s="117" t="s">
        <v>335</v>
      </c>
      <c r="D1154" s="118" t="s">
        <v>1465</v>
      </c>
    </row>
    <row r="1155" spans="3:4">
      <c r="C1155" s="117" t="s">
        <v>335</v>
      </c>
      <c r="D1155" s="118" t="s">
        <v>1466</v>
      </c>
    </row>
    <row r="1156" spans="3:4">
      <c r="C1156" s="117" t="s">
        <v>335</v>
      </c>
      <c r="D1156" s="118" t="s">
        <v>1467</v>
      </c>
    </row>
    <row r="1157" spans="3:4">
      <c r="C1157" s="117" t="s">
        <v>335</v>
      </c>
      <c r="D1157" s="118" t="s">
        <v>1468</v>
      </c>
    </row>
    <row r="1158" spans="3:4">
      <c r="C1158" s="117" t="s">
        <v>335</v>
      </c>
      <c r="D1158" s="118" t="s">
        <v>1469</v>
      </c>
    </row>
    <row r="1159" spans="3:4">
      <c r="C1159" s="117" t="s">
        <v>335</v>
      </c>
      <c r="D1159" s="118" t="s">
        <v>1470</v>
      </c>
    </row>
    <row r="1160" spans="3:4">
      <c r="C1160" s="117" t="s">
        <v>335</v>
      </c>
      <c r="D1160" s="118" t="s">
        <v>1471</v>
      </c>
    </row>
    <row r="1161" spans="3:4">
      <c r="C1161" s="117" t="s">
        <v>335</v>
      </c>
      <c r="D1161" s="118" t="s">
        <v>1472</v>
      </c>
    </row>
    <row r="1162" spans="3:4">
      <c r="C1162" s="117" t="s">
        <v>335</v>
      </c>
      <c r="D1162" s="118" t="s">
        <v>1473</v>
      </c>
    </row>
    <row r="1163" spans="3:4">
      <c r="C1163" s="117" t="s">
        <v>335</v>
      </c>
      <c r="D1163" s="118" t="s">
        <v>1474</v>
      </c>
    </row>
    <row r="1164" spans="3:4">
      <c r="C1164" s="117" t="s">
        <v>337</v>
      </c>
      <c r="D1164" s="118" t="s">
        <v>1475</v>
      </c>
    </row>
    <row r="1165" spans="3:4">
      <c r="C1165" s="117" t="s">
        <v>337</v>
      </c>
      <c r="D1165" s="118" t="s">
        <v>1476</v>
      </c>
    </row>
    <row r="1166" spans="3:4">
      <c r="C1166" s="117" t="s">
        <v>337</v>
      </c>
      <c r="D1166" s="118" t="s">
        <v>1477</v>
      </c>
    </row>
    <row r="1167" spans="3:4">
      <c r="C1167" s="117" t="s">
        <v>337</v>
      </c>
      <c r="D1167" s="118" t="s">
        <v>1478</v>
      </c>
    </row>
    <row r="1168" spans="3:4">
      <c r="C1168" s="117" t="s">
        <v>337</v>
      </c>
      <c r="D1168" s="118" t="s">
        <v>1479</v>
      </c>
    </row>
    <row r="1169" spans="3:4">
      <c r="C1169" s="117" t="s">
        <v>337</v>
      </c>
      <c r="D1169" s="118" t="s">
        <v>1480</v>
      </c>
    </row>
    <row r="1170" spans="3:4">
      <c r="C1170" s="117" t="s">
        <v>337</v>
      </c>
      <c r="D1170" s="118" t="s">
        <v>1481</v>
      </c>
    </row>
    <row r="1171" spans="3:4">
      <c r="C1171" s="117" t="s">
        <v>337</v>
      </c>
      <c r="D1171" s="118" t="s">
        <v>1482</v>
      </c>
    </row>
    <row r="1172" spans="3:4">
      <c r="C1172" s="117" t="s">
        <v>337</v>
      </c>
      <c r="D1172" s="118" t="s">
        <v>1483</v>
      </c>
    </row>
    <row r="1173" spans="3:4">
      <c r="C1173" s="117" t="s">
        <v>337</v>
      </c>
      <c r="D1173" s="118" t="s">
        <v>1484</v>
      </c>
    </row>
    <row r="1174" spans="3:4">
      <c r="C1174" s="117" t="s">
        <v>337</v>
      </c>
      <c r="D1174" s="118" t="s">
        <v>1485</v>
      </c>
    </row>
    <row r="1175" spans="3:4">
      <c r="C1175" s="117" t="s">
        <v>337</v>
      </c>
      <c r="D1175" s="118" t="s">
        <v>1486</v>
      </c>
    </row>
    <row r="1176" spans="3:4">
      <c r="C1176" s="117" t="s">
        <v>337</v>
      </c>
      <c r="D1176" s="118" t="s">
        <v>1487</v>
      </c>
    </row>
    <row r="1177" spans="3:4">
      <c r="C1177" s="117" t="s">
        <v>337</v>
      </c>
      <c r="D1177" s="118" t="s">
        <v>1488</v>
      </c>
    </row>
    <row r="1178" spans="3:4">
      <c r="C1178" s="117" t="s">
        <v>337</v>
      </c>
      <c r="D1178" s="118" t="s">
        <v>1489</v>
      </c>
    </row>
    <row r="1179" spans="3:4">
      <c r="C1179" s="117" t="s">
        <v>337</v>
      </c>
      <c r="D1179" s="118" t="s">
        <v>1490</v>
      </c>
    </row>
    <row r="1180" spans="3:4">
      <c r="C1180" s="117" t="s">
        <v>337</v>
      </c>
      <c r="D1180" s="118" t="s">
        <v>1491</v>
      </c>
    </row>
    <row r="1181" spans="3:4">
      <c r="C1181" s="117" t="s">
        <v>337</v>
      </c>
      <c r="D1181" s="118" t="s">
        <v>1492</v>
      </c>
    </row>
    <row r="1182" spans="3:4">
      <c r="C1182" s="117" t="s">
        <v>337</v>
      </c>
      <c r="D1182" s="118" t="s">
        <v>1493</v>
      </c>
    </row>
    <row r="1183" spans="3:4">
      <c r="C1183" s="117" t="s">
        <v>337</v>
      </c>
      <c r="D1183" s="118" t="s">
        <v>1494</v>
      </c>
    </row>
    <row r="1184" spans="3:4">
      <c r="C1184" s="117" t="s">
        <v>337</v>
      </c>
      <c r="D1184" s="118" t="s">
        <v>1495</v>
      </c>
    </row>
    <row r="1185" spans="3:4">
      <c r="C1185" s="117" t="s">
        <v>337</v>
      </c>
      <c r="D1185" s="118" t="s">
        <v>1496</v>
      </c>
    </row>
    <row r="1186" spans="3:4">
      <c r="C1186" s="117" t="s">
        <v>337</v>
      </c>
      <c r="D1186" s="118" t="s">
        <v>1497</v>
      </c>
    </row>
    <row r="1187" spans="3:4">
      <c r="C1187" s="117" t="s">
        <v>337</v>
      </c>
      <c r="D1187" s="118" t="s">
        <v>1498</v>
      </c>
    </row>
    <row r="1188" spans="3:4">
      <c r="C1188" s="117" t="s">
        <v>337</v>
      </c>
      <c r="D1188" s="118" t="s">
        <v>1499</v>
      </c>
    </row>
    <row r="1189" spans="3:4">
      <c r="C1189" s="117" t="s">
        <v>337</v>
      </c>
      <c r="D1189" s="118" t="s">
        <v>1500</v>
      </c>
    </row>
    <row r="1190" spans="3:4">
      <c r="C1190" s="117" t="s">
        <v>337</v>
      </c>
      <c r="D1190" s="118" t="s">
        <v>1501</v>
      </c>
    </row>
    <row r="1191" spans="3:4">
      <c r="C1191" s="117" t="s">
        <v>337</v>
      </c>
      <c r="D1191" s="118" t="s">
        <v>1502</v>
      </c>
    </row>
    <row r="1192" spans="3:4">
      <c r="C1192" s="117" t="s">
        <v>337</v>
      </c>
      <c r="D1192" s="118" t="s">
        <v>1503</v>
      </c>
    </row>
    <row r="1193" spans="3:4">
      <c r="C1193" s="117" t="s">
        <v>337</v>
      </c>
      <c r="D1193" s="118" t="s">
        <v>1504</v>
      </c>
    </row>
    <row r="1194" spans="3:4">
      <c r="C1194" s="117" t="s">
        <v>337</v>
      </c>
      <c r="D1194" s="118" t="s">
        <v>1505</v>
      </c>
    </row>
    <row r="1195" spans="3:4">
      <c r="C1195" s="117" t="s">
        <v>337</v>
      </c>
      <c r="D1195" s="118" t="s">
        <v>1506</v>
      </c>
    </row>
    <row r="1196" spans="3:4">
      <c r="C1196" s="117" t="s">
        <v>337</v>
      </c>
      <c r="D1196" s="118" t="s">
        <v>1507</v>
      </c>
    </row>
    <row r="1197" spans="3:4">
      <c r="C1197" s="117" t="s">
        <v>337</v>
      </c>
      <c r="D1197" s="118" t="s">
        <v>1508</v>
      </c>
    </row>
    <row r="1198" spans="3:4">
      <c r="C1198" s="117" t="s">
        <v>337</v>
      </c>
      <c r="D1198" s="118" t="s">
        <v>1509</v>
      </c>
    </row>
    <row r="1199" spans="3:4">
      <c r="C1199" s="117" t="s">
        <v>337</v>
      </c>
      <c r="D1199" s="118" t="s">
        <v>1510</v>
      </c>
    </row>
    <row r="1200" spans="3:4">
      <c r="C1200" s="117" t="s">
        <v>337</v>
      </c>
      <c r="D1200" s="118" t="s">
        <v>1472</v>
      </c>
    </row>
    <row r="1201" spans="3:4">
      <c r="C1201" s="117" t="s">
        <v>337</v>
      </c>
      <c r="D1201" s="118" t="s">
        <v>1511</v>
      </c>
    </row>
    <row r="1202" spans="3:4">
      <c r="C1202" s="117" t="s">
        <v>337</v>
      </c>
      <c r="D1202" s="118" t="s">
        <v>1512</v>
      </c>
    </row>
    <row r="1203" spans="3:4">
      <c r="C1203" s="117" t="s">
        <v>337</v>
      </c>
      <c r="D1203" s="118" t="s">
        <v>1513</v>
      </c>
    </row>
    <row r="1204" spans="3:4">
      <c r="C1204" s="117" t="s">
        <v>337</v>
      </c>
      <c r="D1204" s="118" t="s">
        <v>1514</v>
      </c>
    </row>
    <row r="1205" spans="3:4">
      <c r="C1205" s="117" t="s">
        <v>339</v>
      </c>
      <c r="D1205" s="118" t="s">
        <v>1515</v>
      </c>
    </row>
    <row r="1206" spans="3:4">
      <c r="C1206" s="117" t="s">
        <v>339</v>
      </c>
      <c r="D1206" s="118" t="s">
        <v>1516</v>
      </c>
    </row>
    <row r="1207" spans="3:4">
      <c r="C1207" s="117" t="s">
        <v>339</v>
      </c>
      <c r="D1207" s="118" t="s">
        <v>1517</v>
      </c>
    </row>
    <row r="1208" spans="3:4">
      <c r="C1208" s="117" t="s">
        <v>339</v>
      </c>
      <c r="D1208" s="118" t="s">
        <v>1518</v>
      </c>
    </row>
    <row r="1209" spans="3:4">
      <c r="C1209" s="117" t="s">
        <v>339</v>
      </c>
      <c r="D1209" s="118" t="s">
        <v>1519</v>
      </c>
    </row>
    <row r="1210" spans="3:4">
      <c r="C1210" s="117" t="s">
        <v>339</v>
      </c>
      <c r="D1210" s="118" t="s">
        <v>1520</v>
      </c>
    </row>
    <row r="1211" spans="3:4">
      <c r="C1211" s="117" t="s">
        <v>339</v>
      </c>
      <c r="D1211" s="118" t="s">
        <v>1521</v>
      </c>
    </row>
    <row r="1212" spans="3:4">
      <c r="C1212" s="117" t="s">
        <v>339</v>
      </c>
      <c r="D1212" s="118" t="s">
        <v>1522</v>
      </c>
    </row>
    <row r="1213" spans="3:4">
      <c r="C1213" s="117" t="s">
        <v>339</v>
      </c>
      <c r="D1213" s="118" t="s">
        <v>1523</v>
      </c>
    </row>
    <row r="1214" spans="3:4">
      <c r="C1214" s="117" t="s">
        <v>339</v>
      </c>
      <c r="D1214" s="118" t="s">
        <v>1524</v>
      </c>
    </row>
    <row r="1215" spans="3:4">
      <c r="C1215" s="117" t="s">
        <v>339</v>
      </c>
      <c r="D1215" s="118" t="s">
        <v>1525</v>
      </c>
    </row>
    <row r="1216" spans="3:4">
      <c r="C1216" s="117" t="s">
        <v>339</v>
      </c>
      <c r="D1216" s="118" t="s">
        <v>1526</v>
      </c>
    </row>
    <row r="1217" spans="3:4">
      <c r="C1217" s="117" t="s">
        <v>339</v>
      </c>
      <c r="D1217" s="118" t="s">
        <v>1527</v>
      </c>
    </row>
    <row r="1218" spans="3:4">
      <c r="C1218" s="117" t="s">
        <v>339</v>
      </c>
      <c r="D1218" s="118" t="s">
        <v>1528</v>
      </c>
    </row>
    <row r="1219" spans="3:4">
      <c r="C1219" s="117" t="s">
        <v>339</v>
      </c>
      <c r="D1219" s="118" t="s">
        <v>1529</v>
      </c>
    </row>
    <row r="1220" spans="3:4">
      <c r="C1220" s="117" t="s">
        <v>339</v>
      </c>
      <c r="D1220" s="118" t="s">
        <v>1530</v>
      </c>
    </row>
    <row r="1221" spans="3:4">
      <c r="C1221" s="117" t="s">
        <v>339</v>
      </c>
      <c r="D1221" s="118" t="s">
        <v>1531</v>
      </c>
    </row>
    <row r="1222" spans="3:4">
      <c r="C1222" s="117" t="s">
        <v>339</v>
      </c>
      <c r="D1222" s="118" t="s">
        <v>676</v>
      </c>
    </row>
    <row r="1223" spans="3:4">
      <c r="C1223" s="117" t="s">
        <v>339</v>
      </c>
      <c r="D1223" s="118" t="s">
        <v>1532</v>
      </c>
    </row>
    <row r="1224" spans="3:4">
      <c r="C1224" s="117" t="s">
        <v>339</v>
      </c>
      <c r="D1224" s="118" t="s">
        <v>1533</v>
      </c>
    </row>
    <row r="1225" spans="3:4">
      <c r="C1225" s="117" t="s">
        <v>339</v>
      </c>
      <c r="D1225" s="118" t="s">
        <v>1534</v>
      </c>
    </row>
    <row r="1226" spans="3:4">
      <c r="C1226" s="117" t="s">
        <v>339</v>
      </c>
      <c r="D1226" s="118" t="s">
        <v>1535</v>
      </c>
    </row>
    <row r="1227" spans="3:4">
      <c r="C1227" s="117" t="s">
        <v>339</v>
      </c>
      <c r="D1227" s="118" t="s">
        <v>1536</v>
      </c>
    </row>
    <row r="1228" spans="3:4">
      <c r="C1228" s="117" t="s">
        <v>339</v>
      </c>
      <c r="D1228" s="118" t="s">
        <v>1537</v>
      </c>
    </row>
    <row r="1229" spans="3:4">
      <c r="C1229" s="117" t="s">
        <v>339</v>
      </c>
      <c r="D1229" s="118" t="s">
        <v>1538</v>
      </c>
    </row>
    <row r="1230" spans="3:4">
      <c r="C1230" s="117" t="s">
        <v>339</v>
      </c>
      <c r="D1230" s="118" t="s">
        <v>1539</v>
      </c>
    </row>
    <row r="1231" spans="3:4">
      <c r="C1231" s="117" t="s">
        <v>339</v>
      </c>
      <c r="D1231" s="118" t="s">
        <v>1540</v>
      </c>
    </row>
    <row r="1232" spans="3:4">
      <c r="C1232" s="117" t="s">
        <v>339</v>
      </c>
      <c r="D1232" s="118" t="s">
        <v>1541</v>
      </c>
    </row>
    <row r="1233" spans="3:4">
      <c r="C1233" s="117" t="s">
        <v>339</v>
      </c>
      <c r="D1233" s="118" t="s">
        <v>1542</v>
      </c>
    </row>
    <row r="1234" spans="3:4">
      <c r="C1234" s="117" t="s">
        <v>339</v>
      </c>
      <c r="D1234" s="118" t="s">
        <v>1543</v>
      </c>
    </row>
    <row r="1235" spans="3:4">
      <c r="C1235" s="117" t="s">
        <v>339</v>
      </c>
      <c r="D1235" s="118" t="s">
        <v>1544</v>
      </c>
    </row>
    <row r="1236" spans="3:4">
      <c r="C1236" s="117" t="s">
        <v>339</v>
      </c>
      <c r="D1236" s="118" t="s">
        <v>1545</v>
      </c>
    </row>
    <row r="1237" spans="3:4">
      <c r="C1237" s="117" t="s">
        <v>339</v>
      </c>
      <c r="D1237" s="118" t="s">
        <v>1546</v>
      </c>
    </row>
    <row r="1238" spans="3:4">
      <c r="C1238" s="117" t="s">
        <v>339</v>
      </c>
      <c r="D1238" s="118" t="s">
        <v>1547</v>
      </c>
    </row>
    <row r="1239" spans="3:4">
      <c r="C1239" s="117" t="s">
        <v>339</v>
      </c>
      <c r="D1239" s="118" t="s">
        <v>1548</v>
      </c>
    </row>
    <row r="1240" spans="3:4">
      <c r="C1240" s="117" t="s">
        <v>339</v>
      </c>
      <c r="D1240" s="118" t="s">
        <v>1549</v>
      </c>
    </row>
    <row r="1241" spans="3:4">
      <c r="C1241" s="117" t="s">
        <v>339</v>
      </c>
      <c r="D1241" s="118" t="s">
        <v>1550</v>
      </c>
    </row>
    <row r="1242" spans="3:4">
      <c r="C1242" s="117" t="s">
        <v>339</v>
      </c>
      <c r="D1242" s="118" t="s">
        <v>1179</v>
      </c>
    </row>
    <row r="1243" spans="3:4">
      <c r="C1243" s="117" t="s">
        <v>339</v>
      </c>
      <c r="D1243" s="118" t="s">
        <v>1551</v>
      </c>
    </row>
    <row r="1244" spans="3:4">
      <c r="C1244" s="117" t="s">
        <v>341</v>
      </c>
      <c r="D1244" s="118" t="s">
        <v>1552</v>
      </c>
    </row>
    <row r="1245" spans="3:4">
      <c r="C1245" s="117" t="s">
        <v>341</v>
      </c>
      <c r="D1245" s="118" t="s">
        <v>1553</v>
      </c>
    </row>
    <row r="1246" spans="3:4">
      <c r="C1246" s="117" t="s">
        <v>341</v>
      </c>
      <c r="D1246" s="118" t="s">
        <v>1554</v>
      </c>
    </row>
    <row r="1247" spans="3:4">
      <c r="C1247" s="117" t="s">
        <v>341</v>
      </c>
      <c r="D1247" s="118" t="s">
        <v>1555</v>
      </c>
    </row>
    <row r="1248" spans="3:4">
      <c r="C1248" s="117" t="s">
        <v>341</v>
      </c>
      <c r="D1248" s="118" t="s">
        <v>1556</v>
      </c>
    </row>
    <row r="1249" spans="3:4">
      <c r="C1249" s="117" t="s">
        <v>341</v>
      </c>
      <c r="D1249" s="118" t="s">
        <v>1557</v>
      </c>
    </row>
    <row r="1250" spans="3:4">
      <c r="C1250" s="117" t="s">
        <v>341</v>
      </c>
      <c r="D1250" s="118" t="s">
        <v>1558</v>
      </c>
    </row>
    <row r="1251" spans="3:4">
      <c r="C1251" s="117" t="s">
        <v>341</v>
      </c>
      <c r="D1251" s="118" t="s">
        <v>1559</v>
      </c>
    </row>
    <row r="1252" spans="3:4">
      <c r="C1252" s="117" t="s">
        <v>341</v>
      </c>
      <c r="D1252" s="118" t="s">
        <v>1560</v>
      </c>
    </row>
    <row r="1253" spans="3:4">
      <c r="C1253" s="117" t="s">
        <v>341</v>
      </c>
      <c r="D1253" s="118" t="s">
        <v>1561</v>
      </c>
    </row>
    <row r="1254" spans="3:4">
      <c r="C1254" s="117" t="s">
        <v>341</v>
      </c>
      <c r="D1254" s="118" t="s">
        <v>1562</v>
      </c>
    </row>
    <row r="1255" spans="3:4">
      <c r="C1255" s="117" t="s">
        <v>341</v>
      </c>
      <c r="D1255" s="118" t="s">
        <v>1563</v>
      </c>
    </row>
    <row r="1256" spans="3:4">
      <c r="C1256" s="117" t="s">
        <v>341</v>
      </c>
      <c r="D1256" s="118" t="s">
        <v>1564</v>
      </c>
    </row>
    <row r="1257" spans="3:4">
      <c r="C1257" s="117" t="s">
        <v>341</v>
      </c>
      <c r="D1257" s="118" t="s">
        <v>1565</v>
      </c>
    </row>
    <row r="1258" spans="3:4">
      <c r="C1258" s="117" t="s">
        <v>341</v>
      </c>
      <c r="D1258" s="118" t="s">
        <v>1566</v>
      </c>
    </row>
    <row r="1259" spans="3:4">
      <c r="C1259" s="117" t="s">
        <v>341</v>
      </c>
      <c r="D1259" s="118" t="s">
        <v>1567</v>
      </c>
    </row>
    <row r="1260" spans="3:4">
      <c r="C1260" s="117" t="s">
        <v>341</v>
      </c>
      <c r="D1260" s="118" t="s">
        <v>1129</v>
      </c>
    </row>
    <row r="1261" spans="3:4">
      <c r="C1261" s="117" t="s">
        <v>341</v>
      </c>
      <c r="D1261" s="118" t="s">
        <v>473</v>
      </c>
    </row>
    <row r="1262" spans="3:4">
      <c r="C1262" s="117" t="s">
        <v>341</v>
      </c>
      <c r="D1262" s="118" t="s">
        <v>1568</v>
      </c>
    </row>
    <row r="1263" spans="3:4">
      <c r="C1263" s="117" t="s">
        <v>341</v>
      </c>
      <c r="D1263" s="118" t="s">
        <v>1569</v>
      </c>
    </row>
    <row r="1264" spans="3:4">
      <c r="C1264" s="117" t="s">
        <v>341</v>
      </c>
      <c r="D1264" s="118" t="s">
        <v>1570</v>
      </c>
    </row>
    <row r="1265" spans="3:4">
      <c r="C1265" s="117" t="s">
        <v>341</v>
      </c>
      <c r="D1265" s="118" t="s">
        <v>1571</v>
      </c>
    </row>
    <row r="1266" spans="3:4">
      <c r="C1266" s="117" t="s">
        <v>341</v>
      </c>
      <c r="D1266" s="118" t="s">
        <v>1572</v>
      </c>
    </row>
    <row r="1267" spans="3:4">
      <c r="C1267" s="117" t="s">
        <v>341</v>
      </c>
      <c r="D1267" s="118" t="s">
        <v>1573</v>
      </c>
    </row>
    <row r="1268" spans="3:4">
      <c r="C1268" s="117" t="s">
        <v>341</v>
      </c>
      <c r="D1268" s="118" t="s">
        <v>1574</v>
      </c>
    </row>
    <row r="1269" spans="3:4">
      <c r="C1269" s="117" t="s">
        <v>341</v>
      </c>
      <c r="D1269" s="118" t="s">
        <v>1575</v>
      </c>
    </row>
    <row r="1270" spans="3:4">
      <c r="C1270" s="117" t="s">
        <v>341</v>
      </c>
      <c r="D1270" s="118" t="s">
        <v>1576</v>
      </c>
    </row>
    <row r="1271" spans="3:4">
      <c r="C1271" s="117" t="s">
        <v>341</v>
      </c>
      <c r="D1271" s="118" t="s">
        <v>1577</v>
      </c>
    </row>
    <row r="1272" spans="3:4">
      <c r="C1272" s="117" t="s">
        <v>341</v>
      </c>
      <c r="D1272" s="118" t="s">
        <v>1578</v>
      </c>
    </row>
    <row r="1273" spans="3:4">
      <c r="C1273" s="117" t="s">
        <v>341</v>
      </c>
      <c r="D1273" s="118" t="s">
        <v>1579</v>
      </c>
    </row>
    <row r="1274" spans="3:4">
      <c r="C1274" s="117" t="s">
        <v>343</v>
      </c>
      <c r="D1274" s="118" t="s">
        <v>1580</v>
      </c>
    </row>
    <row r="1275" spans="3:4">
      <c r="C1275" s="117" t="s">
        <v>343</v>
      </c>
      <c r="D1275" s="118" t="s">
        <v>1581</v>
      </c>
    </row>
    <row r="1276" spans="3:4">
      <c r="C1276" s="117" t="s">
        <v>343</v>
      </c>
      <c r="D1276" s="118" t="s">
        <v>1582</v>
      </c>
    </row>
    <row r="1277" spans="3:4">
      <c r="C1277" s="117" t="s">
        <v>343</v>
      </c>
      <c r="D1277" s="118" t="s">
        <v>1583</v>
      </c>
    </row>
    <row r="1278" spans="3:4">
      <c r="C1278" s="117" t="s">
        <v>343</v>
      </c>
      <c r="D1278" s="118" t="s">
        <v>1584</v>
      </c>
    </row>
    <row r="1279" spans="3:4">
      <c r="C1279" s="117" t="s">
        <v>343</v>
      </c>
      <c r="D1279" s="118" t="s">
        <v>1585</v>
      </c>
    </row>
    <row r="1280" spans="3:4">
      <c r="C1280" s="117" t="s">
        <v>343</v>
      </c>
      <c r="D1280" s="118" t="s">
        <v>1586</v>
      </c>
    </row>
    <row r="1281" spans="3:4">
      <c r="C1281" s="117" t="s">
        <v>343</v>
      </c>
      <c r="D1281" s="118" t="s">
        <v>1587</v>
      </c>
    </row>
    <row r="1282" spans="3:4">
      <c r="C1282" s="117" t="s">
        <v>343</v>
      </c>
      <c r="D1282" s="118" t="s">
        <v>1588</v>
      </c>
    </row>
    <row r="1283" spans="3:4">
      <c r="C1283" s="117" t="s">
        <v>343</v>
      </c>
      <c r="D1283" s="118" t="s">
        <v>1589</v>
      </c>
    </row>
    <row r="1284" spans="3:4">
      <c r="C1284" s="117" t="s">
        <v>343</v>
      </c>
      <c r="D1284" s="118" t="s">
        <v>1590</v>
      </c>
    </row>
    <row r="1285" spans="3:4">
      <c r="C1285" s="117" t="s">
        <v>343</v>
      </c>
      <c r="D1285" s="118" t="s">
        <v>1591</v>
      </c>
    </row>
    <row r="1286" spans="3:4">
      <c r="C1286" s="117" t="s">
        <v>343</v>
      </c>
      <c r="D1286" s="118" t="s">
        <v>1592</v>
      </c>
    </row>
    <row r="1287" spans="3:4">
      <c r="C1287" s="117" t="s">
        <v>343</v>
      </c>
      <c r="D1287" s="118" t="s">
        <v>1593</v>
      </c>
    </row>
    <row r="1288" spans="3:4">
      <c r="C1288" s="117" t="s">
        <v>343</v>
      </c>
      <c r="D1288" s="118" t="s">
        <v>552</v>
      </c>
    </row>
    <row r="1289" spans="3:4">
      <c r="C1289" s="117" t="s">
        <v>343</v>
      </c>
      <c r="D1289" s="118" t="s">
        <v>1594</v>
      </c>
    </row>
    <row r="1290" spans="3:4">
      <c r="C1290" s="117" t="s">
        <v>343</v>
      </c>
      <c r="D1290" s="118" t="s">
        <v>1595</v>
      </c>
    </row>
    <row r="1291" spans="3:4">
      <c r="C1291" s="117" t="s">
        <v>343</v>
      </c>
      <c r="D1291" s="118" t="s">
        <v>1400</v>
      </c>
    </row>
    <row r="1292" spans="3:4">
      <c r="C1292" s="117" t="s">
        <v>343</v>
      </c>
      <c r="D1292" s="118" t="s">
        <v>1596</v>
      </c>
    </row>
    <row r="1293" spans="3:4">
      <c r="C1293" s="117" t="s">
        <v>345</v>
      </c>
      <c r="D1293" s="118" t="s">
        <v>1597</v>
      </c>
    </row>
    <row r="1294" spans="3:4">
      <c r="C1294" s="117" t="s">
        <v>345</v>
      </c>
      <c r="D1294" s="118" t="s">
        <v>1598</v>
      </c>
    </row>
    <row r="1295" spans="3:4">
      <c r="C1295" s="117" t="s">
        <v>345</v>
      </c>
      <c r="D1295" s="118" t="s">
        <v>1599</v>
      </c>
    </row>
    <row r="1296" spans="3:4">
      <c r="C1296" s="117" t="s">
        <v>345</v>
      </c>
      <c r="D1296" s="118" t="s">
        <v>1600</v>
      </c>
    </row>
    <row r="1297" spans="3:4">
      <c r="C1297" s="117" t="s">
        <v>345</v>
      </c>
      <c r="D1297" s="118" t="s">
        <v>1601</v>
      </c>
    </row>
    <row r="1298" spans="3:4">
      <c r="C1298" s="117" t="s">
        <v>345</v>
      </c>
      <c r="D1298" s="118" t="s">
        <v>1602</v>
      </c>
    </row>
    <row r="1299" spans="3:4">
      <c r="C1299" s="117" t="s">
        <v>345</v>
      </c>
      <c r="D1299" s="118" t="s">
        <v>1603</v>
      </c>
    </row>
    <row r="1300" spans="3:4">
      <c r="C1300" s="117" t="s">
        <v>345</v>
      </c>
      <c r="D1300" s="118" t="s">
        <v>1604</v>
      </c>
    </row>
    <row r="1301" spans="3:4">
      <c r="C1301" s="117" t="s">
        <v>345</v>
      </c>
      <c r="D1301" s="118" t="s">
        <v>1605</v>
      </c>
    </row>
    <row r="1302" spans="3:4">
      <c r="C1302" s="117" t="s">
        <v>345</v>
      </c>
      <c r="D1302" s="118" t="s">
        <v>1606</v>
      </c>
    </row>
    <row r="1303" spans="3:4">
      <c r="C1303" s="117" t="s">
        <v>345</v>
      </c>
      <c r="D1303" s="118" t="s">
        <v>1607</v>
      </c>
    </row>
    <row r="1304" spans="3:4">
      <c r="C1304" s="117" t="s">
        <v>345</v>
      </c>
      <c r="D1304" s="118" t="s">
        <v>645</v>
      </c>
    </row>
    <row r="1305" spans="3:4">
      <c r="C1305" s="117" t="s">
        <v>345</v>
      </c>
      <c r="D1305" s="118" t="s">
        <v>1608</v>
      </c>
    </row>
    <row r="1306" spans="3:4">
      <c r="C1306" s="117" t="s">
        <v>345</v>
      </c>
      <c r="D1306" s="118" t="s">
        <v>1609</v>
      </c>
    </row>
    <row r="1307" spans="3:4">
      <c r="C1307" s="117" t="s">
        <v>345</v>
      </c>
      <c r="D1307" s="118" t="s">
        <v>1610</v>
      </c>
    </row>
    <row r="1308" spans="3:4">
      <c r="C1308" s="117" t="s">
        <v>345</v>
      </c>
      <c r="D1308" s="118" t="s">
        <v>1611</v>
      </c>
    </row>
    <row r="1309" spans="3:4">
      <c r="C1309" s="117" t="s">
        <v>345</v>
      </c>
      <c r="D1309" s="118" t="s">
        <v>1612</v>
      </c>
    </row>
    <row r="1310" spans="3:4">
      <c r="C1310" s="117" t="s">
        <v>345</v>
      </c>
      <c r="D1310" s="118" t="s">
        <v>1613</v>
      </c>
    </row>
    <row r="1311" spans="3:4">
      <c r="C1311" s="117" t="s">
        <v>345</v>
      </c>
      <c r="D1311" s="118" t="s">
        <v>1614</v>
      </c>
    </row>
    <row r="1312" spans="3:4">
      <c r="C1312" s="117" t="s">
        <v>347</v>
      </c>
      <c r="D1312" s="118" t="s">
        <v>1615</v>
      </c>
    </row>
    <row r="1313" spans="3:4">
      <c r="C1313" s="117" t="s">
        <v>347</v>
      </c>
      <c r="D1313" s="118" t="s">
        <v>1616</v>
      </c>
    </row>
    <row r="1314" spans="3:4">
      <c r="C1314" s="117" t="s">
        <v>347</v>
      </c>
      <c r="D1314" s="118" t="s">
        <v>1617</v>
      </c>
    </row>
    <row r="1315" spans="3:4">
      <c r="C1315" s="117" t="s">
        <v>347</v>
      </c>
      <c r="D1315" s="118" t="s">
        <v>1618</v>
      </c>
    </row>
    <row r="1316" spans="3:4">
      <c r="C1316" s="117" t="s">
        <v>347</v>
      </c>
      <c r="D1316" s="118" t="s">
        <v>1619</v>
      </c>
    </row>
    <row r="1317" spans="3:4">
      <c r="C1317" s="117" t="s">
        <v>347</v>
      </c>
      <c r="D1317" s="118" t="s">
        <v>1620</v>
      </c>
    </row>
    <row r="1318" spans="3:4">
      <c r="C1318" s="117" t="s">
        <v>347</v>
      </c>
      <c r="D1318" s="118" t="s">
        <v>1621</v>
      </c>
    </row>
    <row r="1319" spans="3:4">
      <c r="C1319" s="117" t="s">
        <v>347</v>
      </c>
      <c r="D1319" s="118" t="s">
        <v>1622</v>
      </c>
    </row>
    <row r="1320" spans="3:4">
      <c r="C1320" s="117" t="s">
        <v>347</v>
      </c>
      <c r="D1320" s="118" t="s">
        <v>1623</v>
      </c>
    </row>
    <row r="1321" spans="3:4">
      <c r="C1321" s="117" t="s">
        <v>347</v>
      </c>
      <c r="D1321" s="118" t="s">
        <v>1624</v>
      </c>
    </row>
    <row r="1322" spans="3:4">
      <c r="C1322" s="117" t="s">
        <v>347</v>
      </c>
      <c r="D1322" s="118" t="s">
        <v>1625</v>
      </c>
    </row>
    <row r="1323" spans="3:4">
      <c r="C1323" s="117" t="s">
        <v>347</v>
      </c>
      <c r="D1323" s="118" t="s">
        <v>1626</v>
      </c>
    </row>
    <row r="1324" spans="3:4">
      <c r="C1324" s="117" t="s">
        <v>347</v>
      </c>
      <c r="D1324" s="118" t="s">
        <v>1627</v>
      </c>
    </row>
    <row r="1325" spans="3:4">
      <c r="C1325" s="117" t="s">
        <v>347</v>
      </c>
      <c r="D1325" s="118" t="s">
        <v>1628</v>
      </c>
    </row>
    <row r="1326" spans="3:4">
      <c r="C1326" s="117" t="s">
        <v>347</v>
      </c>
      <c r="D1326" s="118" t="s">
        <v>1629</v>
      </c>
    </row>
    <row r="1327" spans="3:4">
      <c r="C1327" s="117" t="s">
        <v>347</v>
      </c>
      <c r="D1327" s="118" t="s">
        <v>1630</v>
      </c>
    </row>
    <row r="1328" spans="3:4">
      <c r="C1328" s="117" t="s">
        <v>347</v>
      </c>
      <c r="D1328" s="118" t="s">
        <v>1631</v>
      </c>
    </row>
    <row r="1329" spans="3:4">
      <c r="C1329" s="117" t="s">
        <v>347</v>
      </c>
      <c r="D1329" s="118" t="s">
        <v>1632</v>
      </c>
    </row>
    <row r="1330" spans="3:4">
      <c r="C1330" s="117" t="s">
        <v>347</v>
      </c>
      <c r="D1330" s="118" t="s">
        <v>1633</v>
      </c>
    </row>
    <row r="1331" spans="3:4">
      <c r="C1331" s="117" t="s">
        <v>347</v>
      </c>
      <c r="D1331" s="118" t="s">
        <v>1634</v>
      </c>
    </row>
    <row r="1332" spans="3:4">
      <c r="C1332" s="117" t="s">
        <v>347</v>
      </c>
      <c r="D1332" s="118" t="s">
        <v>1635</v>
      </c>
    </row>
    <row r="1333" spans="3:4">
      <c r="C1333" s="117" t="s">
        <v>347</v>
      </c>
      <c r="D1333" s="118" t="s">
        <v>1636</v>
      </c>
    </row>
    <row r="1334" spans="3:4">
      <c r="C1334" s="117" t="s">
        <v>347</v>
      </c>
      <c r="D1334" s="118" t="s">
        <v>1637</v>
      </c>
    </row>
    <row r="1335" spans="3:4">
      <c r="C1335" s="117" t="s">
        <v>347</v>
      </c>
      <c r="D1335" s="118" t="s">
        <v>1638</v>
      </c>
    </row>
    <row r="1336" spans="3:4">
      <c r="C1336" s="117" t="s">
        <v>347</v>
      </c>
      <c r="D1336" s="118" t="s">
        <v>1639</v>
      </c>
    </row>
    <row r="1337" spans="3:4">
      <c r="C1337" s="117" t="s">
        <v>347</v>
      </c>
      <c r="D1337" s="118" t="s">
        <v>1640</v>
      </c>
    </row>
    <row r="1338" spans="3:4">
      <c r="C1338" s="117" t="s">
        <v>347</v>
      </c>
      <c r="D1338" s="118" t="s">
        <v>1641</v>
      </c>
    </row>
    <row r="1339" spans="3:4">
      <c r="C1339" s="117" t="s">
        <v>349</v>
      </c>
      <c r="D1339" s="118" t="s">
        <v>1642</v>
      </c>
    </row>
    <row r="1340" spans="3:4">
      <c r="C1340" s="117" t="s">
        <v>349</v>
      </c>
      <c r="D1340" s="118" t="s">
        <v>1643</v>
      </c>
    </row>
    <row r="1341" spans="3:4">
      <c r="C1341" s="117" t="s">
        <v>349</v>
      </c>
      <c r="D1341" s="118" t="s">
        <v>1644</v>
      </c>
    </row>
    <row r="1342" spans="3:4">
      <c r="C1342" s="117" t="s">
        <v>349</v>
      </c>
      <c r="D1342" s="118" t="s">
        <v>1645</v>
      </c>
    </row>
    <row r="1343" spans="3:4">
      <c r="C1343" s="117" t="s">
        <v>349</v>
      </c>
      <c r="D1343" s="118" t="s">
        <v>1646</v>
      </c>
    </row>
    <row r="1344" spans="3:4">
      <c r="C1344" s="117" t="s">
        <v>349</v>
      </c>
      <c r="D1344" s="118" t="s">
        <v>1647</v>
      </c>
    </row>
    <row r="1345" spans="3:4">
      <c r="C1345" s="117" t="s">
        <v>349</v>
      </c>
      <c r="D1345" s="118" t="s">
        <v>987</v>
      </c>
    </row>
    <row r="1346" spans="3:4">
      <c r="C1346" s="117" t="s">
        <v>349</v>
      </c>
      <c r="D1346" s="118" t="s">
        <v>1648</v>
      </c>
    </row>
    <row r="1347" spans="3:4">
      <c r="C1347" s="117" t="s">
        <v>349</v>
      </c>
      <c r="D1347" s="118" t="s">
        <v>1649</v>
      </c>
    </row>
    <row r="1348" spans="3:4">
      <c r="C1348" s="117" t="s">
        <v>349</v>
      </c>
      <c r="D1348" s="118" t="s">
        <v>1650</v>
      </c>
    </row>
    <row r="1349" spans="3:4">
      <c r="C1349" s="117" t="s">
        <v>349</v>
      </c>
      <c r="D1349" s="118" t="s">
        <v>1651</v>
      </c>
    </row>
    <row r="1350" spans="3:4">
      <c r="C1350" s="117" t="s">
        <v>349</v>
      </c>
      <c r="D1350" s="118" t="s">
        <v>1652</v>
      </c>
    </row>
    <row r="1351" spans="3:4">
      <c r="C1351" s="117" t="s">
        <v>349</v>
      </c>
      <c r="D1351" s="118" t="s">
        <v>1653</v>
      </c>
    </row>
    <row r="1352" spans="3:4">
      <c r="C1352" s="117" t="s">
        <v>349</v>
      </c>
      <c r="D1352" s="118" t="s">
        <v>1654</v>
      </c>
    </row>
    <row r="1353" spans="3:4">
      <c r="C1353" s="117" t="s">
        <v>349</v>
      </c>
      <c r="D1353" s="118" t="s">
        <v>1655</v>
      </c>
    </row>
    <row r="1354" spans="3:4">
      <c r="C1354" s="117" t="s">
        <v>349</v>
      </c>
      <c r="D1354" s="118" t="s">
        <v>1656</v>
      </c>
    </row>
    <row r="1355" spans="3:4">
      <c r="C1355" s="117" t="s">
        <v>349</v>
      </c>
      <c r="D1355" s="118" t="s">
        <v>1657</v>
      </c>
    </row>
    <row r="1356" spans="3:4">
      <c r="C1356" s="117" t="s">
        <v>349</v>
      </c>
      <c r="D1356" s="118" t="s">
        <v>1658</v>
      </c>
    </row>
    <row r="1357" spans="3:4">
      <c r="C1357" s="117" t="s">
        <v>349</v>
      </c>
      <c r="D1357" s="118" t="s">
        <v>1659</v>
      </c>
    </row>
    <row r="1358" spans="3:4">
      <c r="C1358" s="117" t="s">
        <v>349</v>
      </c>
      <c r="D1358" s="118" t="s">
        <v>1660</v>
      </c>
    </row>
    <row r="1359" spans="3:4">
      <c r="C1359" s="117" t="s">
        <v>349</v>
      </c>
      <c r="D1359" s="118" t="s">
        <v>1661</v>
      </c>
    </row>
    <row r="1360" spans="3:4">
      <c r="C1360" s="117" t="s">
        <v>349</v>
      </c>
      <c r="D1360" s="118" t="s">
        <v>1662</v>
      </c>
    </row>
    <row r="1361" spans="3:4">
      <c r="C1361" s="117" t="s">
        <v>349</v>
      </c>
      <c r="D1361" s="118" t="s">
        <v>1663</v>
      </c>
    </row>
    <row r="1362" spans="3:4">
      <c r="C1362" s="117" t="s">
        <v>351</v>
      </c>
      <c r="D1362" s="118" t="s">
        <v>1664</v>
      </c>
    </row>
    <row r="1363" spans="3:4">
      <c r="C1363" s="117" t="s">
        <v>351</v>
      </c>
      <c r="D1363" s="118" t="s">
        <v>1665</v>
      </c>
    </row>
    <row r="1364" spans="3:4">
      <c r="C1364" s="117" t="s">
        <v>351</v>
      </c>
      <c r="D1364" s="118" t="s">
        <v>1666</v>
      </c>
    </row>
    <row r="1365" spans="3:4">
      <c r="C1365" s="117" t="s">
        <v>351</v>
      </c>
      <c r="D1365" s="118" t="s">
        <v>1667</v>
      </c>
    </row>
    <row r="1366" spans="3:4">
      <c r="C1366" s="117" t="s">
        <v>351</v>
      </c>
      <c r="D1366" s="118" t="s">
        <v>1668</v>
      </c>
    </row>
    <row r="1367" spans="3:4">
      <c r="C1367" s="117" t="s">
        <v>351</v>
      </c>
      <c r="D1367" s="118" t="s">
        <v>1669</v>
      </c>
    </row>
    <row r="1368" spans="3:4">
      <c r="C1368" s="117" t="s">
        <v>351</v>
      </c>
      <c r="D1368" s="118" t="s">
        <v>1670</v>
      </c>
    </row>
    <row r="1369" spans="3:4">
      <c r="C1369" s="117" t="s">
        <v>351</v>
      </c>
      <c r="D1369" s="118" t="s">
        <v>1671</v>
      </c>
    </row>
    <row r="1370" spans="3:4">
      <c r="C1370" s="117" t="s">
        <v>351</v>
      </c>
      <c r="D1370" s="118" t="s">
        <v>1672</v>
      </c>
    </row>
    <row r="1371" spans="3:4">
      <c r="C1371" s="117" t="s">
        <v>351</v>
      </c>
      <c r="D1371" s="118" t="s">
        <v>1673</v>
      </c>
    </row>
    <row r="1372" spans="3:4">
      <c r="C1372" s="117" t="s">
        <v>351</v>
      </c>
      <c r="D1372" s="118" t="s">
        <v>1674</v>
      </c>
    </row>
    <row r="1373" spans="3:4">
      <c r="C1373" s="117" t="s">
        <v>351</v>
      </c>
      <c r="D1373" s="118" t="s">
        <v>1675</v>
      </c>
    </row>
    <row r="1374" spans="3:4">
      <c r="C1374" s="117" t="s">
        <v>351</v>
      </c>
      <c r="D1374" s="118" t="s">
        <v>1676</v>
      </c>
    </row>
    <row r="1375" spans="3:4">
      <c r="C1375" s="117" t="s">
        <v>351</v>
      </c>
      <c r="D1375" s="118" t="s">
        <v>1677</v>
      </c>
    </row>
    <row r="1376" spans="3:4">
      <c r="C1376" s="117" t="s">
        <v>351</v>
      </c>
      <c r="D1376" s="118" t="s">
        <v>1678</v>
      </c>
    </row>
    <row r="1377" spans="3:4">
      <c r="C1377" s="117" t="s">
        <v>351</v>
      </c>
      <c r="D1377" s="118" t="s">
        <v>1679</v>
      </c>
    </row>
    <row r="1378" spans="3:4">
      <c r="C1378" s="117" t="s">
        <v>351</v>
      </c>
      <c r="D1378" s="118" t="s">
        <v>1680</v>
      </c>
    </row>
    <row r="1379" spans="3:4">
      <c r="C1379" s="117" t="s">
        <v>351</v>
      </c>
      <c r="D1379" s="118" t="s">
        <v>1681</v>
      </c>
    </row>
    <row r="1380" spans="3:4">
      <c r="C1380" s="117" t="s">
        <v>351</v>
      </c>
      <c r="D1380" s="118" t="s">
        <v>1682</v>
      </c>
    </row>
    <row r="1381" spans="3:4">
      <c r="C1381" s="117" t="s">
        <v>353</v>
      </c>
      <c r="D1381" s="118" t="s">
        <v>1683</v>
      </c>
    </row>
    <row r="1382" spans="3:4">
      <c r="C1382" s="117" t="s">
        <v>353</v>
      </c>
      <c r="D1382" s="118" t="s">
        <v>1684</v>
      </c>
    </row>
    <row r="1383" spans="3:4">
      <c r="C1383" s="117" t="s">
        <v>353</v>
      </c>
      <c r="D1383" s="118" t="s">
        <v>1685</v>
      </c>
    </row>
    <row r="1384" spans="3:4">
      <c r="C1384" s="117" t="s">
        <v>353</v>
      </c>
      <c r="D1384" s="118" t="s">
        <v>1686</v>
      </c>
    </row>
    <row r="1385" spans="3:4">
      <c r="C1385" s="117" t="s">
        <v>353</v>
      </c>
      <c r="D1385" s="118" t="s">
        <v>1687</v>
      </c>
    </row>
    <row r="1386" spans="3:4">
      <c r="C1386" s="117" t="s">
        <v>353</v>
      </c>
      <c r="D1386" s="118" t="s">
        <v>1688</v>
      </c>
    </row>
    <row r="1387" spans="3:4">
      <c r="C1387" s="117" t="s">
        <v>353</v>
      </c>
      <c r="D1387" s="118" t="s">
        <v>1689</v>
      </c>
    </row>
    <row r="1388" spans="3:4">
      <c r="C1388" s="117" t="s">
        <v>353</v>
      </c>
      <c r="D1388" s="118" t="s">
        <v>1690</v>
      </c>
    </row>
    <row r="1389" spans="3:4">
      <c r="C1389" s="117" t="s">
        <v>353</v>
      </c>
      <c r="D1389" s="118" t="s">
        <v>1691</v>
      </c>
    </row>
    <row r="1390" spans="3:4">
      <c r="C1390" s="117" t="s">
        <v>353</v>
      </c>
      <c r="D1390" s="118" t="s">
        <v>1692</v>
      </c>
    </row>
    <row r="1391" spans="3:4">
      <c r="C1391" s="117" t="s">
        <v>353</v>
      </c>
      <c r="D1391" s="118" t="s">
        <v>1693</v>
      </c>
    </row>
    <row r="1392" spans="3:4">
      <c r="C1392" s="117" t="s">
        <v>353</v>
      </c>
      <c r="D1392" s="118" t="s">
        <v>1694</v>
      </c>
    </row>
    <row r="1393" spans="3:4">
      <c r="C1393" s="117" t="s">
        <v>353</v>
      </c>
      <c r="D1393" s="118" t="s">
        <v>1695</v>
      </c>
    </row>
    <row r="1394" spans="3:4">
      <c r="C1394" s="117" t="s">
        <v>353</v>
      </c>
      <c r="D1394" s="118" t="s">
        <v>1696</v>
      </c>
    </row>
    <row r="1395" spans="3:4">
      <c r="C1395" s="117" t="s">
        <v>353</v>
      </c>
      <c r="D1395" s="118" t="s">
        <v>1697</v>
      </c>
    </row>
    <row r="1396" spans="3:4">
      <c r="C1396" s="117" t="s">
        <v>353</v>
      </c>
      <c r="D1396" s="118" t="s">
        <v>1698</v>
      </c>
    </row>
    <row r="1397" spans="3:4">
      <c r="C1397" s="117" t="s">
        <v>353</v>
      </c>
      <c r="D1397" s="118" t="s">
        <v>1699</v>
      </c>
    </row>
    <row r="1398" spans="3:4">
      <c r="C1398" s="117" t="s">
        <v>353</v>
      </c>
      <c r="D1398" s="118" t="s">
        <v>1700</v>
      </c>
    </row>
    <row r="1399" spans="3:4">
      <c r="C1399" s="117" t="s">
        <v>353</v>
      </c>
      <c r="D1399" s="118" t="s">
        <v>1701</v>
      </c>
    </row>
    <row r="1400" spans="3:4">
      <c r="C1400" s="117" t="s">
        <v>353</v>
      </c>
      <c r="D1400" s="118" t="s">
        <v>1702</v>
      </c>
    </row>
    <row r="1401" spans="3:4">
      <c r="C1401" s="117" t="s">
        <v>353</v>
      </c>
      <c r="D1401" s="118" t="s">
        <v>1703</v>
      </c>
    </row>
    <row r="1402" spans="3:4">
      <c r="C1402" s="117" t="s">
        <v>353</v>
      </c>
      <c r="D1402" s="118" t="s">
        <v>1704</v>
      </c>
    </row>
    <row r="1403" spans="3:4">
      <c r="C1403" s="117" t="s">
        <v>353</v>
      </c>
      <c r="D1403" s="118" t="s">
        <v>1705</v>
      </c>
    </row>
    <row r="1404" spans="3:4">
      <c r="C1404" s="117" t="s">
        <v>353</v>
      </c>
      <c r="D1404" s="118" t="s">
        <v>1706</v>
      </c>
    </row>
    <row r="1405" spans="3:4">
      <c r="C1405" s="117" t="s">
        <v>355</v>
      </c>
      <c r="D1405" s="118" t="s">
        <v>1707</v>
      </c>
    </row>
    <row r="1406" spans="3:4">
      <c r="C1406" s="117" t="s">
        <v>355</v>
      </c>
      <c r="D1406" s="118" t="s">
        <v>1708</v>
      </c>
    </row>
    <row r="1407" spans="3:4">
      <c r="C1407" s="117" t="s">
        <v>355</v>
      </c>
      <c r="D1407" s="118" t="s">
        <v>1709</v>
      </c>
    </row>
    <row r="1408" spans="3:4">
      <c r="C1408" s="117" t="s">
        <v>355</v>
      </c>
      <c r="D1408" s="118" t="s">
        <v>1710</v>
      </c>
    </row>
    <row r="1409" spans="3:4">
      <c r="C1409" s="117" t="s">
        <v>355</v>
      </c>
      <c r="D1409" s="118" t="s">
        <v>1711</v>
      </c>
    </row>
    <row r="1410" spans="3:4">
      <c r="C1410" s="117" t="s">
        <v>355</v>
      </c>
      <c r="D1410" s="118" t="s">
        <v>1712</v>
      </c>
    </row>
    <row r="1411" spans="3:4">
      <c r="C1411" s="117" t="s">
        <v>355</v>
      </c>
      <c r="D1411" s="118" t="s">
        <v>1713</v>
      </c>
    </row>
    <row r="1412" spans="3:4">
      <c r="C1412" s="117" t="s">
        <v>355</v>
      </c>
      <c r="D1412" s="118" t="s">
        <v>1714</v>
      </c>
    </row>
    <row r="1413" spans="3:4">
      <c r="C1413" s="117" t="s">
        <v>355</v>
      </c>
      <c r="D1413" s="118" t="s">
        <v>1715</v>
      </c>
    </row>
    <row r="1414" spans="3:4">
      <c r="C1414" s="117" t="s">
        <v>355</v>
      </c>
      <c r="D1414" s="118" t="s">
        <v>1716</v>
      </c>
    </row>
    <row r="1415" spans="3:4">
      <c r="C1415" s="117" t="s">
        <v>355</v>
      </c>
      <c r="D1415" s="118" t="s">
        <v>1717</v>
      </c>
    </row>
    <row r="1416" spans="3:4">
      <c r="C1416" s="117" t="s">
        <v>355</v>
      </c>
      <c r="D1416" s="118" t="s">
        <v>1718</v>
      </c>
    </row>
    <row r="1417" spans="3:4">
      <c r="C1417" s="117" t="s">
        <v>355</v>
      </c>
      <c r="D1417" s="118" t="s">
        <v>1719</v>
      </c>
    </row>
    <row r="1418" spans="3:4">
      <c r="C1418" s="117" t="s">
        <v>355</v>
      </c>
      <c r="D1418" s="118" t="s">
        <v>1720</v>
      </c>
    </row>
    <row r="1419" spans="3:4">
      <c r="C1419" s="117" t="s">
        <v>355</v>
      </c>
      <c r="D1419" s="118" t="s">
        <v>1721</v>
      </c>
    </row>
    <row r="1420" spans="3:4">
      <c r="C1420" s="117" t="s">
        <v>355</v>
      </c>
      <c r="D1420" s="118" t="s">
        <v>1722</v>
      </c>
    </row>
    <row r="1421" spans="3:4">
      <c r="C1421" s="117" t="s">
        <v>355</v>
      </c>
      <c r="D1421" s="118" t="s">
        <v>1723</v>
      </c>
    </row>
    <row r="1422" spans="3:4">
      <c r="C1422" s="117" t="s">
        <v>357</v>
      </c>
      <c r="D1422" s="118" t="s">
        <v>1724</v>
      </c>
    </row>
    <row r="1423" spans="3:4">
      <c r="C1423" s="117" t="s">
        <v>357</v>
      </c>
      <c r="D1423" s="118" t="s">
        <v>1725</v>
      </c>
    </row>
    <row r="1424" spans="3:4">
      <c r="C1424" s="117" t="s">
        <v>357</v>
      </c>
      <c r="D1424" s="118" t="s">
        <v>1726</v>
      </c>
    </row>
    <row r="1425" spans="3:4">
      <c r="C1425" s="117" t="s">
        <v>357</v>
      </c>
      <c r="D1425" s="118" t="s">
        <v>1727</v>
      </c>
    </row>
    <row r="1426" spans="3:4">
      <c r="C1426" s="117" t="s">
        <v>357</v>
      </c>
      <c r="D1426" s="118" t="s">
        <v>1728</v>
      </c>
    </row>
    <row r="1427" spans="3:4">
      <c r="C1427" s="117" t="s">
        <v>357</v>
      </c>
      <c r="D1427" s="118" t="s">
        <v>1729</v>
      </c>
    </row>
    <row r="1428" spans="3:4">
      <c r="C1428" s="117" t="s">
        <v>357</v>
      </c>
      <c r="D1428" s="118" t="s">
        <v>1730</v>
      </c>
    </row>
    <row r="1429" spans="3:4">
      <c r="C1429" s="117" t="s">
        <v>357</v>
      </c>
      <c r="D1429" s="118" t="s">
        <v>1731</v>
      </c>
    </row>
    <row r="1430" spans="3:4">
      <c r="C1430" s="117" t="s">
        <v>357</v>
      </c>
      <c r="D1430" s="118" t="s">
        <v>1732</v>
      </c>
    </row>
    <row r="1431" spans="3:4">
      <c r="C1431" s="117" t="s">
        <v>357</v>
      </c>
      <c r="D1431" s="118" t="s">
        <v>1733</v>
      </c>
    </row>
    <row r="1432" spans="3:4">
      <c r="C1432" s="117" t="s">
        <v>357</v>
      </c>
      <c r="D1432" s="118" t="s">
        <v>1734</v>
      </c>
    </row>
    <row r="1433" spans="3:4">
      <c r="C1433" s="117" t="s">
        <v>357</v>
      </c>
      <c r="D1433" s="118" t="s">
        <v>1735</v>
      </c>
    </row>
    <row r="1434" spans="3:4">
      <c r="C1434" s="117" t="s">
        <v>357</v>
      </c>
      <c r="D1434" s="118" t="s">
        <v>1736</v>
      </c>
    </row>
    <row r="1435" spans="3:4">
      <c r="C1435" s="117" t="s">
        <v>357</v>
      </c>
      <c r="D1435" s="118" t="s">
        <v>358</v>
      </c>
    </row>
    <row r="1436" spans="3:4">
      <c r="C1436" s="117" t="s">
        <v>357</v>
      </c>
      <c r="D1436" s="118" t="s">
        <v>1737</v>
      </c>
    </row>
    <row r="1437" spans="3:4">
      <c r="C1437" s="117" t="s">
        <v>357</v>
      </c>
      <c r="D1437" s="118" t="s">
        <v>1738</v>
      </c>
    </row>
    <row r="1438" spans="3:4">
      <c r="C1438" s="117" t="s">
        <v>357</v>
      </c>
      <c r="D1438" s="118" t="s">
        <v>1739</v>
      </c>
    </row>
    <row r="1439" spans="3:4">
      <c r="C1439" s="117" t="s">
        <v>357</v>
      </c>
      <c r="D1439" s="118" t="s">
        <v>1740</v>
      </c>
    </row>
    <row r="1440" spans="3:4">
      <c r="C1440" s="117" t="s">
        <v>357</v>
      </c>
      <c r="D1440" s="118" t="s">
        <v>1741</v>
      </c>
    </row>
    <row r="1441" spans="3:4">
      <c r="C1441" s="117" t="s">
        <v>357</v>
      </c>
      <c r="D1441" s="118" t="s">
        <v>1742</v>
      </c>
    </row>
    <row r="1442" spans="3:4">
      <c r="C1442" s="117" t="s">
        <v>359</v>
      </c>
      <c r="D1442" s="118" t="s">
        <v>1743</v>
      </c>
    </row>
    <row r="1443" spans="3:4">
      <c r="C1443" s="117" t="s">
        <v>359</v>
      </c>
      <c r="D1443" s="118" t="s">
        <v>1744</v>
      </c>
    </row>
    <row r="1444" spans="3:4">
      <c r="C1444" s="117" t="s">
        <v>359</v>
      </c>
      <c r="D1444" s="118" t="s">
        <v>1745</v>
      </c>
    </row>
    <row r="1445" spans="3:4">
      <c r="C1445" s="117" t="s">
        <v>359</v>
      </c>
      <c r="D1445" s="118" t="s">
        <v>1746</v>
      </c>
    </row>
    <row r="1446" spans="3:4">
      <c r="C1446" s="117" t="s">
        <v>359</v>
      </c>
      <c r="D1446" s="118" t="s">
        <v>1747</v>
      </c>
    </row>
    <row r="1447" spans="3:4">
      <c r="C1447" s="117" t="s">
        <v>359</v>
      </c>
      <c r="D1447" s="118" t="s">
        <v>1748</v>
      </c>
    </row>
    <row r="1448" spans="3:4">
      <c r="C1448" s="117" t="s">
        <v>359</v>
      </c>
      <c r="D1448" s="118" t="s">
        <v>1749</v>
      </c>
    </row>
    <row r="1449" spans="3:4">
      <c r="C1449" s="117" t="s">
        <v>359</v>
      </c>
      <c r="D1449" s="118" t="s">
        <v>1750</v>
      </c>
    </row>
    <row r="1450" spans="3:4">
      <c r="C1450" s="117" t="s">
        <v>359</v>
      </c>
      <c r="D1450" s="118" t="s">
        <v>1751</v>
      </c>
    </row>
    <row r="1451" spans="3:4">
      <c r="C1451" s="117" t="s">
        <v>359</v>
      </c>
      <c r="D1451" s="118" t="s">
        <v>1752</v>
      </c>
    </row>
    <row r="1452" spans="3:4">
      <c r="C1452" s="117" t="s">
        <v>359</v>
      </c>
      <c r="D1452" s="118" t="s">
        <v>1753</v>
      </c>
    </row>
    <row r="1453" spans="3:4">
      <c r="C1453" s="117" t="s">
        <v>359</v>
      </c>
      <c r="D1453" s="118" t="s">
        <v>1754</v>
      </c>
    </row>
    <row r="1454" spans="3:4">
      <c r="C1454" s="117" t="s">
        <v>359</v>
      </c>
      <c r="D1454" s="118" t="s">
        <v>1755</v>
      </c>
    </row>
    <row r="1455" spans="3:4">
      <c r="C1455" s="117" t="s">
        <v>359</v>
      </c>
      <c r="D1455" s="118" t="s">
        <v>1756</v>
      </c>
    </row>
    <row r="1456" spans="3:4">
      <c r="C1456" s="117" t="s">
        <v>359</v>
      </c>
      <c r="D1456" s="118" t="s">
        <v>1757</v>
      </c>
    </row>
    <row r="1457" spans="3:4">
      <c r="C1457" s="117" t="s">
        <v>359</v>
      </c>
      <c r="D1457" s="118" t="s">
        <v>1758</v>
      </c>
    </row>
    <row r="1458" spans="3:4">
      <c r="C1458" s="117" t="s">
        <v>359</v>
      </c>
      <c r="D1458" s="118" t="s">
        <v>1759</v>
      </c>
    </row>
    <row r="1459" spans="3:4">
      <c r="C1459" s="117" t="s">
        <v>359</v>
      </c>
      <c r="D1459" s="118" t="s">
        <v>1760</v>
      </c>
    </row>
    <row r="1460" spans="3:4">
      <c r="C1460" s="117" t="s">
        <v>359</v>
      </c>
      <c r="D1460" s="118" t="s">
        <v>1761</v>
      </c>
    </row>
    <row r="1461" spans="3:4">
      <c r="C1461" s="117" t="s">
        <v>359</v>
      </c>
      <c r="D1461" s="118" t="s">
        <v>1762</v>
      </c>
    </row>
    <row r="1462" spans="3:4">
      <c r="C1462" s="117" t="s">
        <v>359</v>
      </c>
      <c r="D1462" s="118" t="s">
        <v>1763</v>
      </c>
    </row>
    <row r="1463" spans="3:4">
      <c r="C1463" s="117" t="s">
        <v>359</v>
      </c>
      <c r="D1463" s="118" t="s">
        <v>1764</v>
      </c>
    </row>
    <row r="1464" spans="3:4">
      <c r="C1464" s="117" t="s">
        <v>359</v>
      </c>
      <c r="D1464" s="118" t="s">
        <v>1765</v>
      </c>
    </row>
    <row r="1465" spans="3:4">
      <c r="C1465" s="117" t="s">
        <v>359</v>
      </c>
      <c r="D1465" s="118" t="s">
        <v>1766</v>
      </c>
    </row>
    <row r="1466" spans="3:4">
      <c r="C1466" s="117" t="s">
        <v>359</v>
      </c>
      <c r="D1466" s="118" t="s">
        <v>1767</v>
      </c>
    </row>
    <row r="1467" spans="3:4">
      <c r="C1467" s="117" t="s">
        <v>359</v>
      </c>
      <c r="D1467" s="118" t="s">
        <v>1768</v>
      </c>
    </row>
    <row r="1468" spans="3:4">
      <c r="C1468" s="117" t="s">
        <v>359</v>
      </c>
      <c r="D1468" s="118" t="s">
        <v>1769</v>
      </c>
    </row>
    <row r="1469" spans="3:4">
      <c r="C1469" s="117" t="s">
        <v>359</v>
      </c>
      <c r="D1469" s="118" t="s">
        <v>1770</v>
      </c>
    </row>
    <row r="1470" spans="3:4">
      <c r="C1470" s="117" t="s">
        <v>359</v>
      </c>
      <c r="D1470" s="118" t="s">
        <v>1771</v>
      </c>
    </row>
    <row r="1471" spans="3:4">
      <c r="C1471" s="117" t="s">
        <v>359</v>
      </c>
      <c r="D1471" s="118" t="s">
        <v>1772</v>
      </c>
    </row>
    <row r="1472" spans="3:4">
      <c r="C1472" s="117" t="s">
        <v>359</v>
      </c>
      <c r="D1472" s="118" t="s">
        <v>1773</v>
      </c>
    </row>
    <row r="1473" spans="3:4">
      <c r="C1473" s="117" t="s">
        <v>359</v>
      </c>
      <c r="D1473" s="118" t="s">
        <v>1774</v>
      </c>
    </row>
    <row r="1474" spans="3:4">
      <c r="C1474" s="117" t="s">
        <v>359</v>
      </c>
      <c r="D1474" s="118" t="s">
        <v>1775</v>
      </c>
    </row>
    <row r="1475" spans="3:4">
      <c r="C1475" s="117" t="s">
        <v>359</v>
      </c>
      <c r="D1475" s="118" t="s">
        <v>1776</v>
      </c>
    </row>
    <row r="1476" spans="3:4">
      <c r="C1476" s="117" t="s">
        <v>361</v>
      </c>
      <c r="D1476" s="118" t="s">
        <v>1777</v>
      </c>
    </row>
    <row r="1477" spans="3:4">
      <c r="C1477" s="117" t="s">
        <v>361</v>
      </c>
      <c r="D1477" s="118" t="s">
        <v>1778</v>
      </c>
    </row>
    <row r="1478" spans="3:4">
      <c r="C1478" s="117" t="s">
        <v>361</v>
      </c>
      <c r="D1478" s="118" t="s">
        <v>1779</v>
      </c>
    </row>
    <row r="1479" spans="3:4">
      <c r="C1479" s="117" t="s">
        <v>361</v>
      </c>
      <c r="D1479" s="118" t="s">
        <v>1780</v>
      </c>
    </row>
    <row r="1480" spans="3:4">
      <c r="C1480" s="117" t="s">
        <v>361</v>
      </c>
      <c r="D1480" s="118" t="s">
        <v>1781</v>
      </c>
    </row>
    <row r="1481" spans="3:4">
      <c r="C1481" s="117" t="s">
        <v>361</v>
      </c>
      <c r="D1481" s="118" t="s">
        <v>1782</v>
      </c>
    </row>
    <row r="1482" spans="3:4">
      <c r="C1482" s="117" t="s">
        <v>361</v>
      </c>
      <c r="D1482" s="118" t="s">
        <v>1783</v>
      </c>
    </row>
    <row r="1483" spans="3:4">
      <c r="C1483" s="117" t="s">
        <v>361</v>
      </c>
      <c r="D1483" s="118" t="s">
        <v>1784</v>
      </c>
    </row>
    <row r="1484" spans="3:4">
      <c r="C1484" s="117" t="s">
        <v>361</v>
      </c>
      <c r="D1484" s="118" t="s">
        <v>1785</v>
      </c>
    </row>
    <row r="1485" spans="3:4">
      <c r="C1485" s="117" t="s">
        <v>361</v>
      </c>
      <c r="D1485" s="118" t="s">
        <v>1786</v>
      </c>
    </row>
    <row r="1486" spans="3:4">
      <c r="C1486" s="117" t="s">
        <v>361</v>
      </c>
      <c r="D1486" s="118" t="s">
        <v>1787</v>
      </c>
    </row>
    <row r="1487" spans="3:4">
      <c r="C1487" s="117" t="s">
        <v>361</v>
      </c>
      <c r="D1487" s="118" t="s">
        <v>1788</v>
      </c>
    </row>
    <row r="1488" spans="3:4">
      <c r="C1488" s="117" t="s">
        <v>361</v>
      </c>
      <c r="D1488" s="118" t="s">
        <v>1789</v>
      </c>
    </row>
    <row r="1489" spans="3:4">
      <c r="C1489" s="117" t="s">
        <v>361</v>
      </c>
      <c r="D1489" s="118" t="s">
        <v>1790</v>
      </c>
    </row>
    <row r="1490" spans="3:4">
      <c r="C1490" s="117" t="s">
        <v>361</v>
      </c>
      <c r="D1490" s="118" t="s">
        <v>1791</v>
      </c>
    </row>
    <row r="1491" spans="3:4">
      <c r="C1491" s="117" t="s">
        <v>361</v>
      </c>
      <c r="D1491" s="118" t="s">
        <v>1792</v>
      </c>
    </row>
    <row r="1492" spans="3:4">
      <c r="C1492" s="117" t="s">
        <v>361</v>
      </c>
      <c r="D1492" s="118" t="s">
        <v>1793</v>
      </c>
    </row>
    <row r="1493" spans="3:4">
      <c r="C1493" s="117" t="s">
        <v>361</v>
      </c>
      <c r="D1493" s="118" t="s">
        <v>1794</v>
      </c>
    </row>
    <row r="1494" spans="3:4">
      <c r="C1494" s="117" t="s">
        <v>361</v>
      </c>
      <c r="D1494" s="118" t="s">
        <v>1795</v>
      </c>
    </row>
    <row r="1495" spans="3:4">
      <c r="C1495" s="117" t="s">
        <v>361</v>
      </c>
      <c r="D1495" s="118" t="s">
        <v>1796</v>
      </c>
    </row>
    <row r="1496" spans="3:4">
      <c r="C1496" s="117" t="s">
        <v>361</v>
      </c>
      <c r="D1496" s="118" t="s">
        <v>1797</v>
      </c>
    </row>
    <row r="1497" spans="3:4">
      <c r="C1497" s="117" t="s">
        <v>361</v>
      </c>
      <c r="D1497" s="118" t="s">
        <v>1798</v>
      </c>
    </row>
    <row r="1498" spans="3:4">
      <c r="C1498" s="117" t="s">
        <v>361</v>
      </c>
      <c r="D1498" s="118" t="s">
        <v>1799</v>
      </c>
    </row>
    <row r="1499" spans="3:4">
      <c r="C1499" s="117" t="s">
        <v>361</v>
      </c>
      <c r="D1499" s="118" t="s">
        <v>1800</v>
      </c>
    </row>
    <row r="1500" spans="3:4">
      <c r="C1500" s="117" t="s">
        <v>361</v>
      </c>
      <c r="D1500" s="118" t="s">
        <v>1801</v>
      </c>
    </row>
    <row r="1501" spans="3:4">
      <c r="C1501" s="117" t="s">
        <v>361</v>
      </c>
      <c r="D1501" s="118" t="s">
        <v>1802</v>
      </c>
    </row>
    <row r="1502" spans="3:4">
      <c r="C1502" s="117" t="s">
        <v>361</v>
      </c>
      <c r="D1502" s="118" t="s">
        <v>1803</v>
      </c>
    </row>
    <row r="1503" spans="3:4">
      <c r="C1503" s="117" t="s">
        <v>361</v>
      </c>
      <c r="D1503" s="118" t="s">
        <v>1804</v>
      </c>
    </row>
    <row r="1504" spans="3:4">
      <c r="C1504" s="117" t="s">
        <v>1805</v>
      </c>
      <c r="D1504" s="118" t="s">
        <v>1806</v>
      </c>
    </row>
    <row r="1505" spans="3:4">
      <c r="C1505" s="117" t="s">
        <v>361</v>
      </c>
      <c r="D1505" s="118" t="s">
        <v>1807</v>
      </c>
    </row>
    <row r="1506" spans="3:4">
      <c r="C1506" s="117" t="s">
        <v>361</v>
      </c>
      <c r="D1506" s="118" t="s">
        <v>1808</v>
      </c>
    </row>
    <row r="1507" spans="3:4">
      <c r="C1507" s="117" t="s">
        <v>361</v>
      </c>
      <c r="D1507" s="118" t="s">
        <v>1809</v>
      </c>
    </row>
    <row r="1508" spans="3:4">
      <c r="C1508" s="117" t="s">
        <v>361</v>
      </c>
      <c r="D1508" s="118" t="s">
        <v>1810</v>
      </c>
    </row>
    <row r="1509" spans="3:4">
      <c r="C1509" s="117" t="s">
        <v>361</v>
      </c>
      <c r="D1509" s="118" t="s">
        <v>1811</v>
      </c>
    </row>
    <row r="1510" spans="3:4">
      <c r="C1510" s="117" t="s">
        <v>361</v>
      </c>
      <c r="D1510" s="118" t="s">
        <v>1812</v>
      </c>
    </row>
    <row r="1511" spans="3:4">
      <c r="C1511" s="117" t="s">
        <v>361</v>
      </c>
      <c r="D1511" s="118" t="s">
        <v>1813</v>
      </c>
    </row>
    <row r="1512" spans="3:4">
      <c r="C1512" s="117" t="s">
        <v>361</v>
      </c>
      <c r="D1512" s="118" t="s">
        <v>1814</v>
      </c>
    </row>
    <row r="1513" spans="3:4">
      <c r="C1513" s="117" t="s">
        <v>361</v>
      </c>
      <c r="D1513" s="118" t="s">
        <v>1815</v>
      </c>
    </row>
    <row r="1514" spans="3:4">
      <c r="C1514" s="117" t="s">
        <v>361</v>
      </c>
      <c r="D1514" s="118" t="s">
        <v>1816</v>
      </c>
    </row>
    <row r="1515" spans="3:4">
      <c r="C1515" s="117" t="s">
        <v>361</v>
      </c>
      <c r="D1515" s="118" t="s">
        <v>1817</v>
      </c>
    </row>
    <row r="1516" spans="3:4">
      <c r="C1516" s="117" t="s">
        <v>361</v>
      </c>
      <c r="D1516" s="118" t="s">
        <v>1818</v>
      </c>
    </row>
    <row r="1517" spans="3:4">
      <c r="C1517" s="117" t="s">
        <v>361</v>
      </c>
      <c r="D1517" s="118" t="s">
        <v>1819</v>
      </c>
    </row>
    <row r="1518" spans="3:4">
      <c r="C1518" s="117" t="s">
        <v>361</v>
      </c>
      <c r="D1518" s="118" t="s">
        <v>1820</v>
      </c>
    </row>
    <row r="1519" spans="3:4">
      <c r="C1519" s="117" t="s">
        <v>361</v>
      </c>
      <c r="D1519" s="118" t="s">
        <v>1821</v>
      </c>
    </row>
    <row r="1520" spans="3:4">
      <c r="C1520" s="117" t="s">
        <v>361</v>
      </c>
      <c r="D1520" s="118" t="s">
        <v>1822</v>
      </c>
    </row>
    <row r="1521" spans="3:4">
      <c r="C1521" s="117" t="s">
        <v>361</v>
      </c>
      <c r="D1521" s="118" t="s">
        <v>1823</v>
      </c>
    </row>
    <row r="1522" spans="3:4">
      <c r="C1522" s="117" t="s">
        <v>361</v>
      </c>
      <c r="D1522" s="118" t="s">
        <v>1824</v>
      </c>
    </row>
    <row r="1523" spans="3:4">
      <c r="C1523" s="117" t="s">
        <v>361</v>
      </c>
      <c r="D1523" s="118" t="s">
        <v>1566</v>
      </c>
    </row>
    <row r="1524" spans="3:4">
      <c r="C1524" s="117" t="s">
        <v>361</v>
      </c>
      <c r="D1524" s="118" t="s">
        <v>1825</v>
      </c>
    </row>
    <row r="1525" spans="3:4">
      <c r="C1525" s="117" t="s">
        <v>361</v>
      </c>
      <c r="D1525" s="118" t="s">
        <v>1826</v>
      </c>
    </row>
    <row r="1526" spans="3:4">
      <c r="C1526" s="117" t="s">
        <v>361</v>
      </c>
      <c r="D1526" s="118" t="s">
        <v>1827</v>
      </c>
    </row>
    <row r="1527" spans="3:4">
      <c r="C1527" s="117" t="s">
        <v>361</v>
      </c>
      <c r="D1527" s="118" t="s">
        <v>607</v>
      </c>
    </row>
    <row r="1528" spans="3:4">
      <c r="C1528" s="117" t="s">
        <v>361</v>
      </c>
      <c r="D1528" s="118" t="s">
        <v>1828</v>
      </c>
    </row>
    <row r="1529" spans="3:4">
      <c r="C1529" s="117" t="s">
        <v>361</v>
      </c>
      <c r="D1529" s="118" t="s">
        <v>1829</v>
      </c>
    </row>
    <row r="1530" spans="3:4">
      <c r="C1530" s="117" t="s">
        <v>361</v>
      </c>
      <c r="D1530" s="118" t="s">
        <v>1830</v>
      </c>
    </row>
    <row r="1531" spans="3:4">
      <c r="C1531" s="117" t="s">
        <v>361</v>
      </c>
      <c r="D1531" s="118" t="s">
        <v>1831</v>
      </c>
    </row>
    <row r="1532" spans="3:4">
      <c r="C1532" s="117" t="s">
        <v>361</v>
      </c>
      <c r="D1532" s="118" t="s">
        <v>1832</v>
      </c>
    </row>
    <row r="1533" spans="3:4">
      <c r="C1533" s="117" t="s">
        <v>361</v>
      </c>
      <c r="D1533" s="118" t="s">
        <v>1833</v>
      </c>
    </row>
    <row r="1534" spans="3:4">
      <c r="C1534" s="117" t="s">
        <v>361</v>
      </c>
      <c r="D1534" s="118" t="s">
        <v>1834</v>
      </c>
    </row>
    <row r="1535" spans="3:4">
      <c r="C1535" s="117" t="s">
        <v>361</v>
      </c>
      <c r="D1535" s="118" t="s">
        <v>1835</v>
      </c>
    </row>
    <row r="1536" spans="3:4">
      <c r="C1536" s="117" t="s">
        <v>363</v>
      </c>
      <c r="D1536" s="118" t="s">
        <v>1836</v>
      </c>
    </row>
    <row r="1537" spans="3:4">
      <c r="C1537" s="117" t="s">
        <v>363</v>
      </c>
      <c r="D1537" s="118" t="s">
        <v>1837</v>
      </c>
    </row>
    <row r="1538" spans="3:4">
      <c r="C1538" s="117" t="s">
        <v>363</v>
      </c>
      <c r="D1538" s="118" t="s">
        <v>1838</v>
      </c>
    </row>
    <row r="1539" spans="3:4">
      <c r="C1539" s="117" t="s">
        <v>363</v>
      </c>
      <c r="D1539" s="118" t="s">
        <v>1839</v>
      </c>
    </row>
    <row r="1540" spans="3:4">
      <c r="C1540" s="117" t="s">
        <v>363</v>
      </c>
      <c r="D1540" s="118" t="s">
        <v>1840</v>
      </c>
    </row>
    <row r="1541" spans="3:4">
      <c r="C1541" s="117" t="s">
        <v>363</v>
      </c>
      <c r="D1541" s="118" t="s">
        <v>1841</v>
      </c>
    </row>
    <row r="1542" spans="3:4">
      <c r="C1542" s="117" t="s">
        <v>363</v>
      </c>
      <c r="D1542" s="118" t="s">
        <v>1842</v>
      </c>
    </row>
    <row r="1543" spans="3:4">
      <c r="C1543" s="117" t="s">
        <v>363</v>
      </c>
      <c r="D1543" s="118" t="s">
        <v>1843</v>
      </c>
    </row>
    <row r="1544" spans="3:4">
      <c r="C1544" s="117" t="s">
        <v>363</v>
      </c>
      <c r="D1544" s="118" t="s">
        <v>1844</v>
      </c>
    </row>
    <row r="1545" spans="3:4">
      <c r="C1545" s="117" t="s">
        <v>363</v>
      </c>
      <c r="D1545" s="118" t="s">
        <v>1845</v>
      </c>
    </row>
    <row r="1546" spans="3:4">
      <c r="C1546" s="117" t="s">
        <v>363</v>
      </c>
      <c r="D1546" s="118" t="s">
        <v>1846</v>
      </c>
    </row>
    <row r="1547" spans="3:4">
      <c r="C1547" s="117" t="s">
        <v>363</v>
      </c>
      <c r="D1547" s="118" t="s">
        <v>1847</v>
      </c>
    </row>
    <row r="1548" spans="3:4">
      <c r="C1548" s="117" t="s">
        <v>363</v>
      </c>
      <c r="D1548" s="118" t="s">
        <v>1848</v>
      </c>
    </row>
    <row r="1549" spans="3:4">
      <c r="C1549" s="117" t="s">
        <v>363</v>
      </c>
      <c r="D1549" s="118" t="s">
        <v>1849</v>
      </c>
    </row>
    <row r="1550" spans="3:4">
      <c r="C1550" s="117" t="s">
        <v>363</v>
      </c>
      <c r="D1550" s="118" t="s">
        <v>1850</v>
      </c>
    </row>
    <row r="1551" spans="3:4">
      <c r="C1551" s="117" t="s">
        <v>363</v>
      </c>
      <c r="D1551" s="118" t="s">
        <v>1851</v>
      </c>
    </row>
    <row r="1552" spans="3:4">
      <c r="C1552" s="117" t="s">
        <v>363</v>
      </c>
      <c r="D1552" s="118" t="s">
        <v>1852</v>
      </c>
    </row>
    <row r="1553" spans="3:4">
      <c r="C1553" s="117" t="s">
        <v>363</v>
      </c>
      <c r="D1553" s="118" t="s">
        <v>1853</v>
      </c>
    </row>
    <row r="1554" spans="3:4">
      <c r="C1554" s="117" t="s">
        <v>363</v>
      </c>
      <c r="D1554" s="118" t="s">
        <v>1854</v>
      </c>
    </row>
    <row r="1555" spans="3:4">
      <c r="C1555" s="117" t="s">
        <v>363</v>
      </c>
      <c r="D1555" s="118" t="s">
        <v>1855</v>
      </c>
    </row>
    <row r="1556" spans="3:4">
      <c r="C1556" s="117" t="s">
        <v>365</v>
      </c>
      <c r="D1556" s="118" t="s">
        <v>1856</v>
      </c>
    </row>
    <row r="1557" spans="3:4">
      <c r="C1557" s="117" t="s">
        <v>365</v>
      </c>
      <c r="D1557" s="118" t="s">
        <v>1857</v>
      </c>
    </row>
    <row r="1558" spans="3:4">
      <c r="C1558" s="117" t="s">
        <v>365</v>
      </c>
      <c r="D1558" s="118" t="s">
        <v>1858</v>
      </c>
    </row>
    <row r="1559" spans="3:4">
      <c r="C1559" s="117" t="s">
        <v>365</v>
      </c>
      <c r="D1559" s="118" t="s">
        <v>1859</v>
      </c>
    </row>
    <row r="1560" spans="3:4">
      <c r="C1560" s="117" t="s">
        <v>365</v>
      </c>
      <c r="D1560" s="118" t="s">
        <v>1860</v>
      </c>
    </row>
    <row r="1561" spans="3:4">
      <c r="C1561" s="117" t="s">
        <v>365</v>
      </c>
      <c r="D1561" s="118" t="s">
        <v>1861</v>
      </c>
    </row>
    <row r="1562" spans="3:4">
      <c r="C1562" s="117" t="s">
        <v>365</v>
      </c>
      <c r="D1562" s="118" t="s">
        <v>1862</v>
      </c>
    </row>
    <row r="1563" spans="3:4">
      <c r="C1563" s="117" t="s">
        <v>365</v>
      </c>
      <c r="D1563" s="118" t="s">
        <v>1863</v>
      </c>
    </row>
    <row r="1564" spans="3:4">
      <c r="C1564" s="117" t="s">
        <v>365</v>
      </c>
      <c r="D1564" s="118" t="s">
        <v>1864</v>
      </c>
    </row>
    <row r="1565" spans="3:4">
      <c r="C1565" s="117" t="s">
        <v>365</v>
      </c>
      <c r="D1565" s="118" t="s">
        <v>1865</v>
      </c>
    </row>
    <row r="1566" spans="3:4">
      <c r="C1566" s="117" t="s">
        <v>365</v>
      </c>
      <c r="D1566" s="118" t="s">
        <v>1866</v>
      </c>
    </row>
    <row r="1567" spans="3:4">
      <c r="C1567" s="117" t="s">
        <v>365</v>
      </c>
      <c r="D1567" s="118" t="s">
        <v>1867</v>
      </c>
    </row>
    <row r="1568" spans="3:4">
      <c r="C1568" s="117" t="s">
        <v>365</v>
      </c>
      <c r="D1568" s="118" t="s">
        <v>1868</v>
      </c>
    </row>
    <row r="1569" spans="3:4">
      <c r="C1569" s="117" t="s">
        <v>365</v>
      </c>
      <c r="D1569" s="118" t="s">
        <v>1869</v>
      </c>
    </row>
    <row r="1570" spans="3:4">
      <c r="C1570" s="117" t="s">
        <v>365</v>
      </c>
      <c r="D1570" s="118" t="s">
        <v>1870</v>
      </c>
    </row>
    <row r="1571" spans="3:4">
      <c r="C1571" s="117" t="s">
        <v>365</v>
      </c>
      <c r="D1571" s="118" t="s">
        <v>1871</v>
      </c>
    </row>
    <row r="1572" spans="3:4">
      <c r="C1572" s="117" t="s">
        <v>365</v>
      </c>
      <c r="D1572" s="118" t="s">
        <v>1872</v>
      </c>
    </row>
    <row r="1573" spans="3:4">
      <c r="C1573" s="117" t="s">
        <v>365</v>
      </c>
      <c r="D1573" s="118" t="s">
        <v>1873</v>
      </c>
    </row>
    <row r="1574" spans="3:4">
      <c r="C1574" s="117" t="s">
        <v>365</v>
      </c>
      <c r="D1574" s="118" t="s">
        <v>1874</v>
      </c>
    </row>
    <row r="1575" spans="3:4">
      <c r="C1575" s="117" t="s">
        <v>365</v>
      </c>
      <c r="D1575" s="118" t="s">
        <v>1875</v>
      </c>
    </row>
    <row r="1576" spans="3:4">
      <c r="C1576" s="117" t="s">
        <v>365</v>
      </c>
      <c r="D1576" s="118" t="s">
        <v>1876</v>
      </c>
    </row>
    <row r="1577" spans="3:4">
      <c r="C1577" s="117" t="s">
        <v>367</v>
      </c>
      <c r="D1577" s="118" t="s">
        <v>1877</v>
      </c>
    </row>
    <row r="1578" spans="3:4">
      <c r="C1578" s="117" t="s">
        <v>367</v>
      </c>
      <c r="D1578" s="118" t="s">
        <v>1878</v>
      </c>
    </row>
    <row r="1579" spans="3:4">
      <c r="C1579" s="117" t="s">
        <v>367</v>
      </c>
      <c r="D1579" s="118" t="s">
        <v>1879</v>
      </c>
    </row>
    <row r="1580" spans="3:4">
      <c r="C1580" s="117" t="s">
        <v>367</v>
      </c>
      <c r="D1580" s="118" t="s">
        <v>1880</v>
      </c>
    </row>
    <row r="1581" spans="3:4">
      <c r="C1581" s="117" t="s">
        <v>367</v>
      </c>
      <c r="D1581" s="118" t="s">
        <v>1881</v>
      </c>
    </row>
    <row r="1582" spans="3:4">
      <c r="C1582" s="117" t="s">
        <v>367</v>
      </c>
      <c r="D1582" s="118" t="s">
        <v>1882</v>
      </c>
    </row>
    <row r="1583" spans="3:4">
      <c r="C1583" s="117" t="s">
        <v>367</v>
      </c>
      <c r="D1583" s="118" t="s">
        <v>1883</v>
      </c>
    </row>
    <row r="1584" spans="3:4">
      <c r="C1584" s="117" t="s">
        <v>367</v>
      </c>
      <c r="D1584" s="118" t="s">
        <v>1884</v>
      </c>
    </row>
    <row r="1585" spans="3:4">
      <c r="C1585" s="117" t="s">
        <v>367</v>
      </c>
      <c r="D1585" s="118" t="s">
        <v>1885</v>
      </c>
    </row>
    <row r="1586" spans="3:4">
      <c r="C1586" s="117" t="s">
        <v>367</v>
      </c>
      <c r="D1586" s="118" t="s">
        <v>1886</v>
      </c>
    </row>
    <row r="1587" spans="3:4">
      <c r="C1587" s="117" t="s">
        <v>367</v>
      </c>
      <c r="D1587" s="118" t="s">
        <v>1887</v>
      </c>
    </row>
    <row r="1588" spans="3:4">
      <c r="C1588" s="117" t="s">
        <v>367</v>
      </c>
      <c r="D1588" s="118" t="s">
        <v>1888</v>
      </c>
    </row>
    <row r="1589" spans="3:4">
      <c r="C1589" s="117" t="s">
        <v>367</v>
      </c>
      <c r="D1589" s="118" t="s">
        <v>1889</v>
      </c>
    </row>
    <row r="1590" spans="3:4">
      <c r="C1590" s="117" t="s">
        <v>367</v>
      </c>
      <c r="D1590" s="118" t="s">
        <v>1890</v>
      </c>
    </row>
    <row r="1591" spans="3:4">
      <c r="C1591" s="117" t="s">
        <v>367</v>
      </c>
      <c r="D1591" s="118" t="s">
        <v>620</v>
      </c>
    </row>
    <row r="1592" spans="3:4">
      <c r="C1592" s="117" t="s">
        <v>367</v>
      </c>
      <c r="D1592" s="118" t="s">
        <v>1891</v>
      </c>
    </row>
    <row r="1593" spans="3:4">
      <c r="C1593" s="117" t="s">
        <v>367</v>
      </c>
      <c r="D1593" s="118" t="s">
        <v>1892</v>
      </c>
    </row>
    <row r="1594" spans="3:4">
      <c r="C1594" s="117" t="s">
        <v>367</v>
      </c>
      <c r="D1594" s="118" t="s">
        <v>1893</v>
      </c>
    </row>
    <row r="1595" spans="3:4">
      <c r="C1595" s="117" t="s">
        <v>367</v>
      </c>
      <c r="D1595" s="118" t="s">
        <v>1894</v>
      </c>
    </row>
    <row r="1596" spans="3:4">
      <c r="C1596" s="117" t="s">
        <v>367</v>
      </c>
      <c r="D1596" s="118" t="s">
        <v>1895</v>
      </c>
    </row>
    <row r="1597" spans="3:4">
      <c r="C1597" s="117" t="s">
        <v>367</v>
      </c>
      <c r="D1597" s="118" t="s">
        <v>1896</v>
      </c>
    </row>
    <row r="1598" spans="3:4">
      <c r="C1598" s="117" t="s">
        <v>367</v>
      </c>
      <c r="D1598" s="118" t="s">
        <v>1897</v>
      </c>
    </row>
    <row r="1599" spans="3:4">
      <c r="C1599" s="117" t="s">
        <v>367</v>
      </c>
      <c r="D1599" s="118" t="s">
        <v>677</v>
      </c>
    </row>
    <row r="1600" spans="3:4">
      <c r="C1600" s="117" t="s">
        <v>367</v>
      </c>
      <c r="D1600" s="118" t="s">
        <v>1898</v>
      </c>
    </row>
    <row r="1601" spans="3:4">
      <c r="C1601" s="117" t="s">
        <v>367</v>
      </c>
      <c r="D1601" s="118" t="s">
        <v>1198</v>
      </c>
    </row>
    <row r="1602" spans="3:4">
      <c r="C1602" s="117" t="s">
        <v>367</v>
      </c>
      <c r="D1602" s="118" t="s">
        <v>1899</v>
      </c>
    </row>
    <row r="1603" spans="3:4">
      <c r="C1603" s="117" t="s">
        <v>367</v>
      </c>
      <c r="D1603" s="118" t="s">
        <v>1900</v>
      </c>
    </row>
    <row r="1604" spans="3:4">
      <c r="C1604" s="117" t="s">
        <v>367</v>
      </c>
      <c r="D1604" s="118" t="s">
        <v>1901</v>
      </c>
    </row>
    <row r="1605" spans="3:4">
      <c r="C1605" s="117" t="s">
        <v>367</v>
      </c>
      <c r="D1605" s="118" t="s">
        <v>1902</v>
      </c>
    </row>
    <row r="1606" spans="3:4">
      <c r="C1606" s="117" t="s">
        <v>367</v>
      </c>
      <c r="D1606" s="118" t="s">
        <v>1903</v>
      </c>
    </row>
    <row r="1607" spans="3:4">
      <c r="C1607" s="117" t="s">
        <v>367</v>
      </c>
      <c r="D1607" s="118" t="s">
        <v>1904</v>
      </c>
    </row>
    <row r="1608" spans="3:4">
      <c r="C1608" s="117" t="s">
        <v>367</v>
      </c>
      <c r="D1608" s="118" t="s">
        <v>1905</v>
      </c>
    </row>
    <row r="1609" spans="3:4">
      <c r="C1609" s="117" t="s">
        <v>367</v>
      </c>
      <c r="D1609" s="118" t="s">
        <v>1906</v>
      </c>
    </row>
    <row r="1610" spans="3:4">
      <c r="C1610" s="117" t="s">
        <v>367</v>
      </c>
      <c r="D1610" s="118" t="s">
        <v>1907</v>
      </c>
    </row>
    <row r="1611" spans="3:4">
      <c r="C1611" s="117" t="s">
        <v>367</v>
      </c>
      <c r="D1611" s="118" t="s">
        <v>1908</v>
      </c>
    </row>
    <row r="1612" spans="3:4">
      <c r="C1612" s="117" t="s">
        <v>367</v>
      </c>
      <c r="D1612" s="118" t="s">
        <v>1909</v>
      </c>
    </row>
    <row r="1613" spans="3:4">
      <c r="C1613" s="117" t="s">
        <v>367</v>
      </c>
      <c r="D1613" s="118" t="s">
        <v>1910</v>
      </c>
    </row>
    <row r="1614" spans="3:4">
      <c r="C1614" s="117" t="s">
        <v>367</v>
      </c>
      <c r="D1614" s="118" t="s">
        <v>1911</v>
      </c>
    </row>
    <row r="1615" spans="3:4">
      <c r="C1615" s="117" t="s">
        <v>367</v>
      </c>
      <c r="D1615" s="118" t="s">
        <v>1912</v>
      </c>
    </row>
    <row r="1616" spans="3:4">
      <c r="C1616" s="117" t="s">
        <v>367</v>
      </c>
      <c r="D1616" s="118" t="s">
        <v>1913</v>
      </c>
    </row>
    <row r="1617" spans="3:4">
      <c r="C1617" s="117" t="s">
        <v>367</v>
      </c>
      <c r="D1617" s="118" t="s">
        <v>1914</v>
      </c>
    </row>
    <row r="1618" spans="3:4">
      <c r="C1618" s="117" t="s">
        <v>367</v>
      </c>
      <c r="D1618" s="118" t="s">
        <v>1915</v>
      </c>
    </row>
    <row r="1619" spans="3:4">
      <c r="C1619" s="117" t="s">
        <v>367</v>
      </c>
      <c r="D1619" s="118" t="s">
        <v>1916</v>
      </c>
    </row>
    <row r="1620" spans="3:4">
      <c r="C1620" s="117" t="s">
        <v>367</v>
      </c>
      <c r="D1620" s="118" t="s">
        <v>1917</v>
      </c>
    </row>
    <row r="1621" spans="3:4">
      <c r="C1621" s="117" t="s">
        <v>367</v>
      </c>
      <c r="D1621" s="118" t="s">
        <v>1918</v>
      </c>
    </row>
    <row r="1622" spans="3:4">
      <c r="C1622" s="117" t="s">
        <v>369</v>
      </c>
      <c r="D1622" s="118" t="s">
        <v>1919</v>
      </c>
    </row>
    <row r="1623" spans="3:4">
      <c r="C1623" s="117" t="s">
        <v>369</v>
      </c>
      <c r="D1623" s="118" t="s">
        <v>1920</v>
      </c>
    </row>
    <row r="1624" spans="3:4">
      <c r="C1624" s="117" t="s">
        <v>369</v>
      </c>
      <c r="D1624" s="118" t="s">
        <v>1921</v>
      </c>
    </row>
    <row r="1625" spans="3:4">
      <c r="C1625" s="117" t="s">
        <v>369</v>
      </c>
      <c r="D1625" s="118" t="s">
        <v>1922</v>
      </c>
    </row>
    <row r="1626" spans="3:4">
      <c r="C1626" s="117" t="s">
        <v>369</v>
      </c>
      <c r="D1626" s="118" t="s">
        <v>1923</v>
      </c>
    </row>
    <row r="1627" spans="3:4">
      <c r="C1627" s="117" t="s">
        <v>369</v>
      </c>
      <c r="D1627" s="118" t="s">
        <v>1924</v>
      </c>
    </row>
    <row r="1628" spans="3:4">
      <c r="C1628" s="117" t="s">
        <v>369</v>
      </c>
      <c r="D1628" s="118" t="s">
        <v>1925</v>
      </c>
    </row>
    <row r="1629" spans="3:4">
      <c r="C1629" s="117" t="s">
        <v>369</v>
      </c>
      <c r="D1629" s="118" t="s">
        <v>1926</v>
      </c>
    </row>
    <row r="1630" spans="3:4">
      <c r="C1630" s="117" t="s">
        <v>369</v>
      </c>
      <c r="D1630" s="118" t="s">
        <v>1927</v>
      </c>
    </row>
    <row r="1631" spans="3:4">
      <c r="C1631" s="117" t="s">
        <v>369</v>
      </c>
      <c r="D1631" s="118" t="s">
        <v>1928</v>
      </c>
    </row>
    <row r="1632" spans="3:4">
      <c r="C1632" s="117" t="s">
        <v>369</v>
      </c>
      <c r="D1632" s="118" t="s">
        <v>1929</v>
      </c>
    </row>
    <row r="1633" spans="3:4">
      <c r="C1633" s="117" t="s">
        <v>369</v>
      </c>
      <c r="D1633" s="118" t="s">
        <v>1930</v>
      </c>
    </row>
    <row r="1634" spans="3:4">
      <c r="C1634" s="117" t="s">
        <v>369</v>
      </c>
      <c r="D1634" s="118" t="s">
        <v>1931</v>
      </c>
    </row>
    <row r="1635" spans="3:4">
      <c r="C1635" s="117" t="s">
        <v>369</v>
      </c>
      <c r="D1635" s="118" t="s">
        <v>1932</v>
      </c>
    </row>
    <row r="1636" spans="3:4">
      <c r="C1636" s="117" t="s">
        <v>369</v>
      </c>
      <c r="D1636" s="118" t="s">
        <v>1933</v>
      </c>
    </row>
    <row r="1637" spans="3:4">
      <c r="C1637" s="117" t="s">
        <v>369</v>
      </c>
      <c r="D1637" s="118" t="s">
        <v>1934</v>
      </c>
    </row>
    <row r="1638" spans="3:4">
      <c r="C1638" s="117" t="s">
        <v>369</v>
      </c>
      <c r="D1638" s="118" t="s">
        <v>1935</v>
      </c>
    </row>
    <row r="1639" spans="3:4">
      <c r="C1639" s="117" t="s">
        <v>369</v>
      </c>
      <c r="D1639" s="118" t="s">
        <v>1936</v>
      </c>
    </row>
    <row r="1640" spans="3:4">
      <c r="C1640" s="117" t="s">
        <v>371</v>
      </c>
      <c r="D1640" s="118" t="s">
        <v>1937</v>
      </c>
    </row>
    <row r="1641" spans="3:4">
      <c r="C1641" s="117" t="s">
        <v>371</v>
      </c>
      <c r="D1641" s="118" t="s">
        <v>1938</v>
      </c>
    </row>
    <row r="1642" spans="3:4">
      <c r="C1642" s="117" t="s">
        <v>371</v>
      </c>
      <c r="D1642" s="118" t="s">
        <v>1939</v>
      </c>
    </row>
    <row r="1643" spans="3:4">
      <c r="C1643" s="117" t="s">
        <v>371</v>
      </c>
      <c r="D1643" s="118" t="s">
        <v>1940</v>
      </c>
    </row>
    <row r="1644" spans="3:4">
      <c r="C1644" s="117" t="s">
        <v>371</v>
      </c>
      <c r="D1644" s="118" t="s">
        <v>1941</v>
      </c>
    </row>
    <row r="1645" spans="3:4">
      <c r="C1645" s="117" t="s">
        <v>371</v>
      </c>
      <c r="D1645" s="118" t="s">
        <v>1942</v>
      </c>
    </row>
    <row r="1646" spans="3:4">
      <c r="C1646" s="117" t="s">
        <v>371</v>
      </c>
      <c r="D1646" s="118" t="s">
        <v>1943</v>
      </c>
    </row>
    <row r="1647" spans="3:4">
      <c r="C1647" s="117" t="s">
        <v>371</v>
      </c>
      <c r="D1647" s="118" t="s">
        <v>1944</v>
      </c>
    </row>
    <row r="1648" spans="3:4">
      <c r="C1648" s="117" t="s">
        <v>371</v>
      </c>
      <c r="D1648" s="118" t="s">
        <v>1945</v>
      </c>
    </row>
    <row r="1649" spans="3:4">
      <c r="C1649" s="117" t="s">
        <v>371</v>
      </c>
      <c r="D1649" s="118" t="s">
        <v>1946</v>
      </c>
    </row>
    <row r="1650" spans="3:4">
      <c r="C1650" s="117" t="s">
        <v>371</v>
      </c>
      <c r="D1650" s="118" t="s">
        <v>1947</v>
      </c>
    </row>
    <row r="1651" spans="3:4">
      <c r="C1651" s="117" t="s">
        <v>371</v>
      </c>
      <c r="D1651" s="118" t="s">
        <v>1948</v>
      </c>
    </row>
    <row r="1652" spans="3:4">
      <c r="C1652" s="117" t="s">
        <v>371</v>
      </c>
      <c r="D1652" s="118" t="s">
        <v>1949</v>
      </c>
    </row>
    <row r="1653" spans="3:4">
      <c r="C1653" s="117" t="s">
        <v>371</v>
      </c>
      <c r="D1653" s="118" t="s">
        <v>1950</v>
      </c>
    </row>
    <row r="1654" spans="3:4">
      <c r="C1654" s="117" t="s">
        <v>371</v>
      </c>
      <c r="D1654" s="118" t="s">
        <v>1951</v>
      </c>
    </row>
    <row r="1655" spans="3:4">
      <c r="C1655" s="117" t="s">
        <v>371</v>
      </c>
      <c r="D1655" s="118" t="s">
        <v>1952</v>
      </c>
    </row>
    <row r="1656" spans="3:4">
      <c r="C1656" s="117" t="s">
        <v>371</v>
      </c>
      <c r="D1656" s="118" t="s">
        <v>1953</v>
      </c>
    </row>
    <row r="1657" spans="3:4">
      <c r="C1657" s="117" t="s">
        <v>371</v>
      </c>
      <c r="D1657" s="118" t="s">
        <v>1954</v>
      </c>
    </row>
    <row r="1658" spans="3:4">
      <c r="C1658" s="117" t="s">
        <v>371</v>
      </c>
      <c r="D1658" s="118" t="s">
        <v>1955</v>
      </c>
    </row>
    <row r="1659" spans="3:4">
      <c r="C1659" s="117" t="s">
        <v>371</v>
      </c>
      <c r="D1659" s="118" t="s">
        <v>1956</v>
      </c>
    </row>
    <row r="1660" spans="3:4">
      <c r="C1660" s="117" t="s">
        <v>371</v>
      </c>
      <c r="D1660" s="118" t="s">
        <v>1957</v>
      </c>
    </row>
    <row r="1661" spans="3:4">
      <c r="C1661" s="117" t="s">
        <v>371</v>
      </c>
      <c r="D1661" s="118" t="s">
        <v>1958</v>
      </c>
    </row>
    <row r="1662" spans="3:4">
      <c r="C1662" s="117" t="s">
        <v>371</v>
      </c>
      <c r="D1662" s="118" t="s">
        <v>645</v>
      </c>
    </row>
    <row r="1663" spans="3:4">
      <c r="C1663" s="117" t="s">
        <v>371</v>
      </c>
      <c r="D1663" s="118" t="s">
        <v>1959</v>
      </c>
    </row>
    <row r="1664" spans="3:4">
      <c r="C1664" s="117" t="s">
        <v>371</v>
      </c>
      <c r="D1664" s="118" t="s">
        <v>1960</v>
      </c>
    </row>
    <row r="1665" spans="3:4">
      <c r="C1665" s="117" t="s">
        <v>371</v>
      </c>
      <c r="D1665" s="118" t="s">
        <v>1961</v>
      </c>
    </row>
    <row r="1666" spans="3:4">
      <c r="C1666" s="117" t="s">
        <v>373</v>
      </c>
      <c r="D1666" s="118" t="s">
        <v>1962</v>
      </c>
    </row>
    <row r="1667" spans="3:4">
      <c r="C1667" s="117" t="s">
        <v>373</v>
      </c>
      <c r="D1667" s="118" t="s">
        <v>1963</v>
      </c>
    </row>
    <row r="1668" spans="3:4">
      <c r="C1668" s="117" t="s">
        <v>373</v>
      </c>
      <c r="D1668" s="118" t="s">
        <v>1964</v>
      </c>
    </row>
    <row r="1669" spans="3:4">
      <c r="C1669" s="117" t="s">
        <v>373</v>
      </c>
      <c r="D1669" s="118" t="s">
        <v>1965</v>
      </c>
    </row>
    <row r="1670" spans="3:4">
      <c r="C1670" s="117" t="s">
        <v>373</v>
      </c>
      <c r="D1670" s="118" t="s">
        <v>1966</v>
      </c>
    </row>
    <row r="1671" spans="3:4">
      <c r="C1671" s="117" t="s">
        <v>373</v>
      </c>
      <c r="D1671" s="118" t="s">
        <v>1967</v>
      </c>
    </row>
    <row r="1672" spans="3:4">
      <c r="C1672" s="117" t="s">
        <v>373</v>
      </c>
      <c r="D1672" s="118" t="s">
        <v>1968</v>
      </c>
    </row>
    <row r="1673" spans="3:4">
      <c r="C1673" s="117" t="s">
        <v>373</v>
      </c>
      <c r="D1673" s="118" t="s">
        <v>1969</v>
      </c>
    </row>
    <row r="1674" spans="3:4">
      <c r="C1674" s="117" t="s">
        <v>373</v>
      </c>
      <c r="D1674" s="118" t="s">
        <v>1970</v>
      </c>
    </row>
    <row r="1675" spans="3:4">
      <c r="C1675" s="117" t="s">
        <v>373</v>
      </c>
      <c r="D1675" s="118" t="s">
        <v>1971</v>
      </c>
    </row>
    <row r="1676" spans="3:4">
      <c r="C1676" s="117" t="s">
        <v>373</v>
      </c>
      <c r="D1676" s="118" t="s">
        <v>1972</v>
      </c>
    </row>
    <row r="1677" spans="3:4">
      <c r="C1677" s="117" t="s">
        <v>373</v>
      </c>
      <c r="D1677" s="118" t="s">
        <v>1973</v>
      </c>
    </row>
    <row r="1678" spans="3:4">
      <c r="C1678" s="117" t="s">
        <v>373</v>
      </c>
      <c r="D1678" s="118" t="s">
        <v>1974</v>
      </c>
    </row>
    <row r="1679" spans="3:4">
      <c r="C1679" s="117" t="s">
        <v>373</v>
      </c>
      <c r="D1679" s="118" t="s">
        <v>1975</v>
      </c>
    </row>
    <row r="1680" spans="3:4">
      <c r="C1680" s="117" t="s">
        <v>373</v>
      </c>
      <c r="D1680" s="118" t="s">
        <v>1976</v>
      </c>
    </row>
    <row r="1681" spans="3:4">
      <c r="C1681" s="117" t="s">
        <v>373</v>
      </c>
      <c r="D1681" s="118" t="s">
        <v>1977</v>
      </c>
    </row>
    <row r="1682" spans="3:4">
      <c r="C1682" s="117" t="s">
        <v>373</v>
      </c>
      <c r="D1682" s="118" t="s">
        <v>1978</v>
      </c>
    </row>
    <row r="1683" spans="3:4">
      <c r="C1683" s="117" t="s">
        <v>373</v>
      </c>
      <c r="D1683" s="118" t="s">
        <v>1979</v>
      </c>
    </row>
    <row r="1684" spans="3:4">
      <c r="C1684" s="117" t="s">
        <v>373</v>
      </c>
      <c r="D1684" s="118" t="s">
        <v>1980</v>
      </c>
    </row>
    <row r="1685" spans="3:4">
      <c r="C1685" s="117" t="s">
        <v>373</v>
      </c>
      <c r="D1685" s="118" t="s">
        <v>1981</v>
      </c>
    </row>
    <row r="1686" spans="3:4">
      <c r="C1686" s="117" t="s">
        <v>373</v>
      </c>
      <c r="D1686" s="118" t="s">
        <v>1982</v>
      </c>
    </row>
    <row r="1687" spans="3:4">
      <c r="C1687" s="117" t="s">
        <v>373</v>
      </c>
      <c r="D1687" s="118" t="s">
        <v>1983</v>
      </c>
    </row>
    <row r="1688" spans="3:4">
      <c r="C1688" s="117" t="s">
        <v>373</v>
      </c>
      <c r="D1688" s="118" t="s">
        <v>1984</v>
      </c>
    </row>
    <row r="1689" spans="3:4">
      <c r="C1689" s="117" t="s">
        <v>373</v>
      </c>
      <c r="D1689" s="118" t="s">
        <v>1985</v>
      </c>
    </row>
    <row r="1690" spans="3:4">
      <c r="C1690" s="117" t="s">
        <v>373</v>
      </c>
      <c r="D1690" s="118" t="s">
        <v>1986</v>
      </c>
    </row>
    <row r="1691" spans="3:4">
      <c r="C1691" s="117" t="s">
        <v>373</v>
      </c>
      <c r="D1691" s="118" t="s">
        <v>1987</v>
      </c>
    </row>
    <row r="1692" spans="3:4">
      <c r="C1692" s="117" t="s">
        <v>373</v>
      </c>
      <c r="D1692" s="118" t="s">
        <v>1988</v>
      </c>
    </row>
    <row r="1693" spans="3:4">
      <c r="C1693" s="117" t="s">
        <v>373</v>
      </c>
      <c r="D1693" s="118" t="s">
        <v>1989</v>
      </c>
    </row>
    <row r="1694" spans="3:4">
      <c r="C1694" s="117" t="s">
        <v>373</v>
      </c>
      <c r="D1694" s="118" t="s">
        <v>1990</v>
      </c>
    </row>
    <row r="1695" spans="3:4">
      <c r="C1695" s="117" t="s">
        <v>373</v>
      </c>
      <c r="D1695" s="118" t="s">
        <v>1991</v>
      </c>
    </row>
    <row r="1696" spans="3:4">
      <c r="C1696" s="117" t="s">
        <v>373</v>
      </c>
      <c r="D1696" s="118" t="s">
        <v>1992</v>
      </c>
    </row>
    <row r="1697" spans="3:4">
      <c r="C1697" s="117" t="s">
        <v>373</v>
      </c>
      <c r="D1697" s="118" t="s">
        <v>1993</v>
      </c>
    </row>
    <row r="1698" spans="3:4">
      <c r="C1698" s="117" t="s">
        <v>373</v>
      </c>
      <c r="D1698" s="118" t="s">
        <v>1994</v>
      </c>
    </row>
    <row r="1699" spans="3:4">
      <c r="C1699" s="117" t="s">
        <v>373</v>
      </c>
      <c r="D1699" s="118" t="s">
        <v>1995</v>
      </c>
    </row>
    <row r="1700" spans="3:4">
      <c r="C1700" s="117" t="s">
        <v>373</v>
      </c>
      <c r="D1700" s="118" t="s">
        <v>1996</v>
      </c>
    </row>
    <row r="1701" spans="3:4">
      <c r="C1701" s="117" t="s">
        <v>373</v>
      </c>
      <c r="D1701" s="118" t="s">
        <v>1997</v>
      </c>
    </row>
    <row r="1702" spans="3:4">
      <c r="C1702" s="117" t="s">
        <v>373</v>
      </c>
      <c r="D1702" s="118" t="s">
        <v>1998</v>
      </c>
    </row>
    <row r="1703" spans="3:4">
      <c r="C1703" s="117" t="s">
        <v>373</v>
      </c>
      <c r="D1703" s="118" t="s">
        <v>1999</v>
      </c>
    </row>
    <row r="1704" spans="3:4">
      <c r="C1704" s="117" t="s">
        <v>373</v>
      </c>
      <c r="D1704" s="118" t="s">
        <v>2000</v>
      </c>
    </row>
    <row r="1705" spans="3:4">
      <c r="C1705" s="117" t="s">
        <v>373</v>
      </c>
      <c r="D1705" s="118" t="s">
        <v>2001</v>
      </c>
    </row>
    <row r="1706" spans="3:4">
      <c r="C1706" s="117" t="s">
        <v>373</v>
      </c>
      <c r="D1706" s="118" t="s">
        <v>2002</v>
      </c>
    </row>
    <row r="1707" spans="3:4">
      <c r="C1707" s="117" t="s">
        <v>373</v>
      </c>
      <c r="D1707" s="118" t="s">
        <v>2003</v>
      </c>
    </row>
    <row r="1708" spans="3:4">
      <c r="C1708" s="117" t="s">
        <v>373</v>
      </c>
      <c r="D1708" s="118" t="s">
        <v>2004</v>
      </c>
    </row>
    <row r="1709" spans="3:4">
      <c r="C1709" s="117" t="s">
        <v>375</v>
      </c>
      <c r="D1709" s="118" t="s">
        <v>2005</v>
      </c>
    </row>
    <row r="1710" spans="3:4">
      <c r="C1710" s="117" t="s">
        <v>375</v>
      </c>
      <c r="D1710" s="118" t="s">
        <v>2006</v>
      </c>
    </row>
    <row r="1711" spans="3:4">
      <c r="C1711" s="117" t="s">
        <v>375</v>
      </c>
      <c r="D1711" s="118" t="s">
        <v>2007</v>
      </c>
    </row>
    <row r="1712" spans="3:4">
      <c r="C1712" s="117" t="s">
        <v>375</v>
      </c>
      <c r="D1712" s="118" t="s">
        <v>2008</v>
      </c>
    </row>
    <row r="1713" spans="3:4">
      <c r="C1713" s="117" t="s">
        <v>375</v>
      </c>
      <c r="D1713" s="118" t="s">
        <v>2009</v>
      </c>
    </row>
    <row r="1714" spans="3:4">
      <c r="C1714" s="117" t="s">
        <v>375</v>
      </c>
      <c r="D1714" s="118" t="s">
        <v>2010</v>
      </c>
    </row>
    <row r="1715" spans="3:4">
      <c r="C1715" s="117" t="s">
        <v>375</v>
      </c>
      <c r="D1715" s="118" t="s">
        <v>2011</v>
      </c>
    </row>
    <row r="1716" spans="3:4">
      <c r="C1716" s="117" t="s">
        <v>375</v>
      </c>
      <c r="D1716" s="118" t="s">
        <v>2012</v>
      </c>
    </row>
    <row r="1717" spans="3:4">
      <c r="C1717" s="117" t="s">
        <v>375</v>
      </c>
      <c r="D1717" s="118" t="s">
        <v>2013</v>
      </c>
    </row>
    <row r="1718" spans="3:4">
      <c r="C1718" s="117" t="s">
        <v>375</v>
      </c>
      <c r="D1718" s="118" t="s">
        <v>2014</v>
      </c>
    </row>
    <row r="1719" spans="3:4">
      <c r="C1719" s="117" t="s">
        <v>375</v>
      </c>
      <c r="D1719" s="118" t="s">
        <v>2015</v>
      </c>
    </row>
    <row r="1720" spans="3:4">
      <c r="C1720" s="117" t="s">
        <v>375</v>
      </c>
      <c r="D1720" s="118" t="s">
        <v>2016</v>
      </c>
    </row>
    <row r="1721" spans="3:4">
      <c r="C1721" s="117" t="s">
        <v>375</v>
      </c>
      <c r="D1721" s="118" t="s">
        <v>2017</v>
      </c>
    </row>
    <row r="1722" spans="3:4">
      <c r="C1722" s="117" t="s">
        <v>375</v>
      </c>
      <c r="D1722" s="118" t="s">
        <v>2018</v>
      </c>
    </row>
    <row r="1723" spans="3:4">
      <c r="C1723" s="117" t="s">
        <v>375</v>
      </c>
      <c r="D1723" s="118" t="s">
        <v>2019</v>
      </c>
    </row>
    <row r="1724" spans="3:4">
      <c r="C1724" s="117" t="s">
        <v>375</v>
      </c>
      <c r="D1724" s="118" t="s">
        <v>2020</v>
      </c>
    </row>
    <row r="1725" spans="3:4">
      <c r="C1725" s="117" t="s">
        <v>375</v>
      </c>
      <c r="D1725" s="118" t="s">
        <v>2021</v>
      </c>
    </row>
    <row r="1726" spans="3:4">
      <c r="C1726" s="117" t="s">
        <v>375</v>
      </c>
      <c r="D1726" s="118" t="s">
        <v>2022</v>
      </c>
    </row>
    <row r="1727" spans="3:4">
      <c r="C1727" s="117" t="s">
        <v>375</v>
      </c>
      <c r="D1727" s="118" t="s">
        <v>2023</v>
      </c>
    </row>
    <row r="1728" spans="3:4">
      <c r="C1728" s="117" t="s">
        <v>375</v>
      </c>
      <c r="D1728" s="118" t="s">
        <v>2024</v>
      </c>
    </row>
    <row r="1729" spans="3:4">
      <c r="C1729" s="117" t="s">
        <v>375</v>
      </c>
      <c r="D1729" s="118" t="s">
        <v>2025</v>
      </c>
    </row>
    <row r="1730" spans="3:4">
      <c r="C1730" s="117" t="s">
        <v>375</v>
      </c>
      <c r="D1730" s="118" t="s">
        <v>2026</v>
      </c>
    </row>
    <row r="1731" spans="3:4">
      <c r="C1731" s="117" t="s">
        <v>375</v>
      </c>
      <c r="D1731" s="118" t="s">
        <v>2027</v>
      </c>
    </row>
    <row r="1732" spans="3:4">
      <c r="C1732" s="117" t="s">
        <v>375</v>
      </c>
      <c r="D1732" s="118" t="s">
        <v>2028</v>
      </c>
    </row>
    <row r="1733" spans="3:4">
      <c r="C1733" s="117" t="s">
        <v>375</v>
      </c>
      <c r="D1733" s="118" t="s">
        <v>2029</v>
      </c>
    </row>
    <row r="1734" spans="3:4">
      <c r="C1734" s="117" t="s">
        <v>375</v>
      </c>
      <c r="D1734" s="118" t="s">
        <v>2030</v>
      </c>
    </row>
    <row r="1735" spans="3:4">
      <c r="C1735" s="117" t="s">
        <v>375</v>
      </c>
      <c r="D1735" s="118" t="s">
        <v>2031</v>
      </c>
    </row>
    <row r="1736" spans="3:4">
      <c r="C1736" s="117" t="s">
        <v>375</v>
      </c>
      <c r="D1736" s="118" t="s">
        <v>2032</v>
      </c>
    </row>
    <row r="1737" spans="3:4">
      <c r="C1737" s="117" t="s">
        <v>375</v>
      </c>
      <c r="D1737" s="118" t="s">
        <v>2033</v>
      </c>
    </row>
    <row r="1738" spans="3:4">
      <c r="C1738" s="117" t="s">
        <v>375</v>
      </c>
      <c r="D1738" s="118" t="s">
        <v>2034</v>
      </c>
    </row>
    <row r="1739" spans="3:4">
      <c r="C1739" s="117" t="s">
        <v>375</v>
      </c>
      <c r="D1739" s="118" t="s">
        <v>2035</v>
      </c>
    </row>
    <row r="1740" spans="3:4">
      <c r="C1740" s="117" t="s">
        <v>375</v>
      </c>
      <c r="D1740" s="118" t="s">
        <v>2036</v>
      </c>
    </row>
    <row r="1741" spans="3:4">
      <c r="C1741" s="117" t="s">
        <v>375</v>
      </c>
      <c r="D1741" s="118" t="s">
        <v>2037</v>
      </c>
    </row>
    <row r="1742" spans="3:4">
      <c r="C1742" s="117" t="s">
        <v>375</v>
      </c>
      <c r="D1742" s="118" t="s">
        <v>2038</v>
      </c>
    </row>
    <row r="1743" spans="3:4">
      <c r="C1743" s="117" t="s">
        <v>375</v>
      </c>
      <c r="D1743" s="118" t="s">
        <v>2039</v>
      </c>
    </row>
    <row r="1744" spans="3:4">
      <c r="C1744" s="117" t="s">
        <v>375</v>
      </c>
      <c r="D1744" s="118" t="s">
        <v>2040</v>
      </c>
    </row>
    <row r="1745" spans="3:4">
      <c r="C1745" s="117" t="s">
        <v>375</v>
      </c>
      <c r="D1745" s="118" t="s">
        <v>2041</v>
      </c>
    </row>
    <row r="1746" spans="3:4">
      <c r="C1746" s="117" t="s">
        <v>375</v>
      </c>
      <c r="D1746" s="118" t="s">
        <v>2042</v>
      </c>
    </row>
    <row r="1747" spans="3:4">
      <c r="C1747" s="117" t="s">
        <v>375</v>
      </c>
      <c r="D1747" s="118" t="s">
        <v>2043</v>
      </c>
    </row>
    <row r="1748" spans="3:4">
      <c r="C1748" s="117" t="s">
        <v>375</v>
      </c>
      <c r="D1748" s="118" t="s">
        <v>2044</v>
      </c>
    </row>
    <row r="1749" spans="3:4" ht="13.9" thickBot="1">
      <c r="C1749" s="120" t="s">
        <v>375</v>
      </c>
      <c r="D1749" s="121" t="s">
        <v>2045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佐野 翔一(sano-shouichi.c17)</cp:lastModifiedBy>
  <cp:revision/>
  <dcterms:created xsi:type="dcterms:W3CDTF">2015-06-05T18:19:34Z</dcterms:created>
  <dcterms:modified xsi:type="dcterms:W3CDTF">2024-08-14T05:49:29Z</dcterms:modified>
  <cp:category/>
  <cp:contentStatus/>
</cp:coreProperties>
</file>