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192.168.51.20\本部専用\業務部専用\雇用課専用\実態調査\「令和7年度実態調査」\4.　本調査(介護労働実態調査)\1. 原本\Web掲載\"/>
    </mc:Choice>
  </mc:AlternateContent>
  <xr:revisionPtr revIDLastSave="0" documentId="13_ncr:1_{4789F5C3-3FFF-42B8-8114-0C73729EA507}" xr6:coauthVersionLast="47" xr6:coauthVersionMax="47" xr10:uidLastSave="{00000000-0000-0000-0000-000000000000}"/>
  <workbookProtection workbookAlgorithmName="SHA-512" workbookHashValue="vWOu7biBCyIKj68MA71pPPJ7+N93FYn6djjYbCOZ1Ep/isYZadiu0gg9dMC/NNAXQEQucxYaIGARlzPUNam5WQ==" workbookSaltValue="UgHK47abyXclSA6Zh6oaIA==" workbookSpinCount="100000" lockStructure="1"/>
  <bookViews>
    <workbookView xWindow="-28920" yWindow="-4665" windowWidth="29040" windowHeight="15720" tabRatio="743" xr2:uid="{AE99E29A-CA02-48F6-AA08-56B5CFDCA35F}"/>
  </bookViews>
  <sheets>
    <sheet name="表紙" sheetId="103" r:id="rId1"/>
    <sheet name="都道府県リスト" sheetId="116" state="hidden" r:id="rId2"/>
  </sheets>
  <externalReferences>
    <externalReference r:id="rId3"/>
  </externalReferences>
  <definedNames>
    <definedName name="do中央値">[1]!do中央値</definedName>
    <definedName name="do平均値">[1]!do平均値</definedName>
    <definedName name="MMarkTable" localSheetId="1">#REF!</definedName>
    <definedName name="MMarkTable" localSheetId="0">#REF!</definedName>
    <definedName name="MMarkTable">#REF!</definedName>
    <definedName name="no">[1]!do中央値</definedName>
    <definedName name="no平均値">[1]!do平均値</definedName>
    <definedName name="_xlnm.Print_Area" localSheetId="0">表紙!$B$1:$BT$570</definedName>
    <definedName name="クリア">[1]!クリア</definedName>
    <definedName name="データ" localSheetId="1">#REF!</definedName>
    <definedName name="データ" localSheetId="0">#REF!</definedName>
    <definedName name="データ">#REF!</definedName>
    <definedName name="案">[1]!クリア</definedName>
    <definedName name="差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488" i="103" l="1"/>
  <c r="AW121" i="103"/>
  <c r="BZ268" i="103"/>
  <c r="BP497" i="103"/>
  <c r="AS351" i="103"/>
  <c r="BG365" i="103"/>
  <c r="BG366" i="103"/>
  <c r="AS350" i="103" l="1"/>
  <c r="AR345" i="103"/>
  <c r="BR488" i="103"/>
  <c r="BB75" i="103"/>
  <c r="BH340" i="103"/>
  <c r="BW189" i="103"/>
  <c r="BV189" i="103"/>
  <c r="BV174" i="103"/>
  <c r="BY268" i="103"/>
  <c r="BC270" i="103" s="1"/>
  <c r="CC126" i="103"/>
  <c r="BG531" i="103"/>
  <c r="BK519" i="103"/>
  <c r="BP501" i="103"/>
  <c r="BR493" i="103"/>
  <c r="AE493" i="103"/>
  <c r="BC485" i="103"/>
  <c r="BL470" i="103"/>
  <c r="BL451" i="103"/>
  <c r="BG379" i="103"/>
  <c r="CB430" i="103"/>
  <c r="CB431" i="103"/>
  <c r="CB432" i="103"/>
  <c r="CB433" i="103"/>
  <c r="CB429" i="103"/>
  <c r="CA414" i="103"/>
  <c r="CA415" i="103"/>
  <c r="CA416" i="103"/>
  <c r="CA417" i="103"/>
  <c r="CA418" i="103"/>
  <c r="CA419" i="103"/>
  <c r="CA420" i="103"/>
  <c r="CA421" i="103"/>
  <c r="CA422" i="103"/>
  <c r="CA387" i="103"/>
  <c r="BC269" i="103" l="1"/>
  <c r="BS424" i="103"/>
  <c r="BS434" i="103"/>
  <c r="BS435" i="103"/>
  <c r="BS423" i="103"/>
  <c r="CA388" i="103" l="1"/>
  <c r="CA389" i="103"/>
  <c r="CA390" i="103"/>
  <c r="CA391" i="103"/>
  <c r="CA392" i="103"/>
  <c r="CA393" i="103"/>
  <c r="CA394" i="103"/>
  <c r="CA395" i="103"/>
  <c r="CA396" i="103"/>
  <c r="CA397" i="103"/>
  <c r="CA398" i="103"/>
  <c r="CA399" i="103"/>
  <c r="CA400" i="103"/>
  <c r="CA401" i="103"/>
  <c r="AV327" i="103"/>
  <c r="BS405" i="103" l="1"/>
  <c r="BS404" i="103"/>
  <c r="AV328" i="103"/>
  <c r="AV254" i="103"/>
  <c r="BY307" i="103"/>
  <c r="BZ307" i="103"/>
  <c r="BY308" i="103"/>
  <c r="BZ308" i="103"/>
  <c r="BY309" i="103"/>
  <c r="BZ309" i="103"/>
  <c r="BY310" i="103"/>
  <c r="BZ310" i="103"/>
  <c r="BY311" i="103"/>
  <c r="BZ311" i="103"/>
  <c r="BY312" i="103"/>
  <c r="BZ312" i="103"/>
  <c r="BY313" i="103"/>
  <c r="BZ313" i="103"/>
  <c r="BY314" i="103"/>
  <c r="BZ314" i="103"/>
  <c r="BY315" i="103"/>
  <c r="BZ315" i="103"/>
  <c r="BY316" i="103"/>
  <c r="BZ316" i="103"/>
  <c r="BY317" i="103"/>
  <c r="BZ317" i="103"/>
  <c r="BY318" i="103"/>
  <c r="BZ318" i="103"/>
  <c r="BY319" i="103"/>
  <c r="BZ319" i="103"/>
  <c r="BY320" i="103"/>
  <c r="BZ320" i="103"/>
  <c r="BY321" i="103"/>
  <c r="BZ321" i="103"/>
  <c r="BY322" i="103"/>
  <c r="BZ322" i="103"/>
  <c r="BY323" i="103"/>
  <c r="BZ323" i="103"/>
  <c r="BY324" i="103"/>
  <c r="BZ324" i="103"/>
  <c r="BY325" i="103"/>
  <c r="BZ325" i="103"/>
  <c r="BY326" i="103"/>
  <c r="BZ326" i="103"/>
  <c r="BZ306" i="103"/>
  <c r="BY306" i="103"/>
  <c r="BP297" i="103"/>
  <c r="BP294" i="103"/>
  <c r="BW268" i="103"/>
  <c r="BV268" i="103"/>
  <c r="BV199" i="103"/>
  <c r="BK275" i="103"/>
  <c r="BO261" i="103"/>
  <c r="BN237" i="103"/>
  <c r="H267" i="103" l="1"/>
  <c r="BS329" i="103"/>
  <c r="BX245" i="103"/>
  <c r="BX246" i="103"/>
  <c r="BX247" i="103"/>
  <c r="BX248" i="103"/>
  <c r="BX249" i="103"/>
  <c r="BX250" i="103"/>
  <c r="BX251" i="103"/>
  <c r="BX252" i="103"/>
  <c r="BX253" i="103"/>
  <c r="CC131" i="103" l="1"/>
  <c r="CE83" i="103" s="1"/>
  <c r="AP117" i="103" s="1"/>
  <c r="CC128" i="103"/>
  <c r="CC129" i="103"/>
  <c r="CC130" i="103"/>
  <c r="CC127" i="103"/>
  <c r="AP116" i="103"/>
  <c r="BV162" i="103"/>
  <c r="CB162" i="103"/>
  <c r="CC123" i="103" l="1"/>
  <c r="CC124" i="103"/>
  <c r="CC125" i="103"/>
  <c r="CC122" i="103"/>
  <c r="CC109" i="103"/>
  <c r="CC110" i="103"/>
  <c r="CC111" i="103"/>
  <c r="CC112" i="103"/>
  <c r="CC113" i="103"/>
  <c r="CC114" i="103"/>
  <c r="CC115" i="103"/>
  <c r="CC116" i="103"/>
  <c r="CC117" i="103"/>
  <c r="CC118" i="103"/>
  <c r="CC119" i="103"/>
  <c r="CC120" i="103"/>
  <c r="CC121" i="103"/>
  <c r="CC108" i="103"/>
  <c r="CC87" i="103"/>
  <c r="CC88" i="103"/>
  <c r="CC89" i="103"/>
  <c r="CC90" i="103"/>
  <c r="CC91" i="103"/>
  <c r="CC92" i="103"/>
  <c r="CC93" i="103"/>
  <c r="CC94" i="103"/>
  <c r="CC95" i="103"/>
  <c r="CC96" i="103"/>
  <c r="CC97" i="103"/>
  <c r="CC98" i="103"/>
  <c r="CC99" i="103"/>
  <c r="CC100" i="103"/>
  <c r="CC101" i="103"/>
  <c r="CC102" i="103"/>
  <c r="CC103" i="103"/>
  <c r="CC104" i="103"/>
  <c r="CC105" i="103"/>
  <c r="CC106" i="103"/>
  <c r="CC107" i="103"/>
  <c r="CC84" i="103"/>
  <c r="CC85" i="103"/>
  <c r="CC86" i="103"/>
  <c r="CC83" i="103"/>
  <c r="D13" i="103" l="1"/>
  <c r="BV116" i="103"/>
  <c r="BV138" i="103"/>
  <c r="AP115" i="103" l="1"/>
  <c r="BZ176" i="103"/>
  <c r="BZ174" i="103"/>
  <c r="BZ172" i="103"/>
  <c r="BZ170" i="103"/>
  <c r="BZ168" i="103"/>
  <c r="BZ166" i="103"/>
  <c r="BZ164" i="103"/>
  <c r="BZ162" i="103"/>
  <c r="BF160" i="103" l="1"/>
  <c r="BW123" i="103" l="1"/>
  <c r="BV123" i="103"/>
  <c r="BZ108" i="103"/>
  <c r="BP132" i="103"/>
  <c r="BV139" i="103"/>
  <c r="BW139" i="103"/>
  <c r="BV140" i="103"/>
  <c r="BW140" i="103"/>
  <c r="BV141" i="103"/>
  <c r="BW141" i="103"/>
  <c r="BV142" i="103"/>
  <c r="BW142" i="103"/>
  <c r="BW138" i="103"/>
  <c r="AY137" i="103" l="1"/>
  <c r="BH137" i="103"/>
  <c r="AC122" i="103"/>
  <c r="K136" i="103"/>
  <c r="BV137" i="103" l="1"/>
  <c r="BP143" i="103"/>
  <c r="CB164" i="103"/>
  <c r="CC164" i="103"/>
  <c r="CB166" i="103"/>
  <c r="CC166" i="103"/>
  <c r="CB168" i="103"/>
  <c r="CC168" i="103"/>
  <c r="CB170" i="103"/>
  <c r="CC170" i="103"/>
  <c r="CB172" i="103"/>
  <c r="CC172" i="103"/>
  <c r="CB174" i="103"/>
  <c r="CC174" i="103"/>
  <c r="CB176" i="103"/>
  <c r="CC176" i="103"/>
  <c r="CC162" i="103"/>
  <c r="BW164" i="103"/>
  <c r="BX164" i="103"/>
  <c r="BY164" i="103"/>
  <c r="CA164" i="103"/>
  <c r="BW166" i="103"/>
  <c r="BX166" i="103"/>
  <c r="BY166" i="103"/>
  <c r="CA166" i="103"/>
  <c r="BW168" i="103"/>
  <c r="BX168" i="103"/>
  <c r="BY168" i="103"/>
  <c r="CA168" i="103"/>
  <c r="BW170" i="103"/>
  <c r="BX170" i="103"/>
  <c r="BY170" i="103"/>
  <c r="CA170" i="103"/>
  <c r="BW172" i="103"/>
  <c r="BX172" i="103"/>
  <c r="BY172" i="103"/>
  <c r="CA172" i="103"/>
  <c r="BW174" i="103"/>
  <c r="BX174" i="103"/>
  <c r="BY174" i="103"/>
  <c r="CA174" i="103"/>
  <c r="BW176" i="103"/>
  <c r="BX176" i="103"/>
  <c r="BY176" i="103"/>
  <c r="CA176" i="103"/>
  <c r="CA162" i="103"/>
  <c r="BY162" i="103"/>
  <c r="BX162" i="103"/>
  <c r="BW162" i="103"/>
  <c r="BV164" i="103"/>
  <c r="BV166" i="103"/>
  <c r="BV168" i="103"/>
  <c r="BV170" i="103"/>
  <c r="BV172" i="103"/>
  <c r="BV176" i="103"/>
  <c r="AP202" i="103"/>
  <c r="BJ202" i="103"/>
  <c r="AZ202" i="103"/>
  <c r="AF202" i="103"/>
  <c r="V202" i="103"/>
  <c r="BS203" i="103" s="1"/>
  <c r="BV200" i="103"/>
  <c r="BW200" i="103"/>
  <c r="BX200" i="103"/>
  <c r="BY200" i="103"/>
  <c r="BZ200" i="103"/>
  <c r="BV201" i="103"/>
  <c r="BW201" i="103"/>
  <c r="BX201" i="103"/>
  <c r="BY201" i="103"/>
  <c r="BZ201" i="103"/>
  <c r="BZ199" i="103"/>
  <c r="BY199" i="103"/>
  <c r="BX199" i="103"/>
  <c r="BW199" i="103"/>
  <c r="AK160" i="103" l="1"/>
  <c r="AR160" i="103"/>
  <c r="AY160" i="103"/>
  <c r="AD160" i="103"/>
  <c r="BM160" i="103"/>
  <c r="BN190" i="103"/>
  <c r="F159" i="103"/>
  <c r="U198" i="103"/>
  <c r="B168" i="103"/>
  <c r="B166" i="103"/>
  <c r="B176" i="103"/>
  <c r="B174" i="103"/>
  <c r="B164" i="103"/>
  <c r="B172" i="103"/>
  <c r="B170" i="103"/>
  <c r="B162" i="103"/>
  <c r="H179" i="103" l="1"/>
  <c r="D180" i="103"/>
  <c r="BV161" i="103"/>
  <c r="BV160" i="103"/>
  <c r="H178" i="103"/>
  <c r="CB212" i="103"/>
  <c r="CA373" i="103"/>
  <c r="CA374" i="103" l="1"/>
  <c r="CA375" i="103"/>
  <c r="CA376" i="103"/>
  <c r="CA377" i="103"/>
  <c r="CA378" i="103"/>
  <c r="CA379" i="103"/>
  <c r="CA381" i="103"/>
  <c r="CA383" i="103"/>
  <c r="CA339" i="103"/>
  <c r="CA340" i="103"/>
  <c r="CA341" i="103"/>
  <c r="CA342" i="103"/>
  <c r="CA343" i="103"/>
  <c r="CA344" i="103"/>
  <c r="CA345" i="103"/>
  <c r="CA346" i="103"/>
  <c r="CA347" i="103"/>
  <c r="CA348" i="103"/>
  <c r="CA349" i="103"/>
  <c r="CA350" i="103"/>
  <c r="CA351" i="103"/>
  <c r="CA338" i="103"/>
  <c r="BX244" i="103" l="1"/>
  <c r="BR256" i="103" s="1"/>
  <c r="AX231" i="103"/>
  <c r="CB219" i="103"/>
  <c r="CB213" i="103"/>
  <c r="CB214" i="103"/>
  <c r="CB215" i="103"/>
  <c r="CB216" i="103"/>
  <c r="CB217" i="103"/>
  <c r="CB218" i="103"/>
  <c r="BT221" i="103" l="1"/>
  <c r="BT220" i="103"/>
  <c r="BB69" i="103" l="1"/>
  <c r="BB74" i="103"/>
  <c r="BS57" i="103"/>
  <c r="BN62" i="103"/>
</calcChain>
</file>

<file path=xl/sharedStrings.xml><?xml version="1.0" encoding="utf-8"?>
<sst xmlns="http://schemas.openxmlformats.org/spreadsheetml/2006/main" count="1239" uniqueCount="777">
  <si>
    <t>問１</t>
    <rPh sb="0" eb="1">
      <t>トイ</t>
    </rPh>
    <phoneticPr fontId="6"/>
  </si>
  <si>
    <t>１</t>
    <phoneticPr fontId="6"/>
  </si>
  <si>
    <t>４</t>
    <phoneticPr fontId="6"/>
  </si>
  <si>
    <t>７</t>
    <phoneticPr fontId="6"/>
  </si>
  <si>
    <t>２</t>
    <phoneticPr fontId="6"/>
  </si>
  <si>
    <t>５</t>
    <phoneticPr fontId="6"/>
  </si>
  <si>
    <t>８</t>
    <phoneticPr fontId="6"/>
  </si>
  <si>
    <t>３</t>
    <phoneticPr fontId="6"/>
  </si>
  <si>
    <t>６</t>
    <phoneticPr fontId="6"/>
  </si>
  <si>
    <t>９</t>
    <phoneticPr fontId="6"/>
  </si>
  <si>
    <t>①</t>
  </si>
  <si>
    <t>②</t>
    <phoneticPr fontId="6"/>
  </si>
  <si>
    <t>19人以下</t>
    <rPh sb="2" eb="5">
      <t>ニンイカ</t>
    </rPh>
    <phoneticPr fontId="6"/>
  </si>
  <si>
    <t>20人
～49人</t>
    <rPh sb="2" eb="3">
      <t>ニン</t>
    </rPh>
    <rPh sb="7" eb="8">
      <t>ニン</t>
    </rPh>
    <phoneticPr fontId="6"/>
  </si>
  <si>
    <t>50人
～99人</t>
    <rPh sb="2" eb="3">
      <t>ニン</t>
    </rPh>
    <rPh sb="7" eb="8">
      <t>ニン</t>
    </rPh>
    <phoneticPr fontId="6"/>
  </si>
  <si>
    <t>100人
～299人</t>
    <rPh sb="3" eb="4">
      <t>ニン</t>
    </rPh>
    <rPh sb="9" eb="10">
      <t>ニン</t>
    </rPh>
    <phoneticPr fontId="6"/>
  </si>
  <si>
    <t>300人
～499人</t>
    <rPh sb="3" eb="4">
      <t>ニン</t>
    </rPh>
    <rPh sb="9" eb="10">
      <t>ニン</t>
    </rPh>
    <phoneticPr fontId="6"/>
  </si>
  <si>
    <t>500人
以上</t>
    <rPh sb="3" eb="4">
      <t>ニン</t>
    </rPh>
    <rPh sb="5" eb="7">
      <t>イジョウ</t>
    </rPh>
    <phoneticPr fontId="6"/>
  </si>
  <si>
    <t>他に事業所がある</t>
    <rPh sb="0" eb="1">
      <t>ホカ</t>
    </rPh>
    <rPh sb="2" eb="4">
      <t>ジギョウ</t>
    </rPh>
    <rPh sb="4" eb="5">
      <t>ショ</t>
    </rPh>
    <phoneticPr fontId="6"/>
  </si>
  <si>
    <t xml:space="preserve"> ･････</t>
    <phoneticPr fontId="6"/>
  </si>
  <si>
    <t>西暦</t>
    <rPh sb="0" eb="2">
      <t>セイレキ</t>
    </rPh>
    <phoneticPr fontId="6"/>
  </si>
  <si>
    <t>年</t>
    <rPh sb="0" eb="1">
      <t>ネン</t>
    </rPh>
    <phoneticPr fontId="6"/>
  </si>
  <si>
    <t>月</t>
    <rPh sb="0" eb="1">
      <t>ツキ</t>
    </rPh>
    <phoneticPr fontId="6"/>
  </si>
  <si>
    <t>・介護事業の開始</t>
    <rPh sb="1" eb="3">
      <t>カイゴ</t>
    </rPh>
    <rPh sb="3" eb="5">
      <t>ジギョウ</t>
    </rPh>
    <rPh sb="6" eb="8">
      <t>カイシ</t>
    </rPh>
    <phoneticPr fontId="6"/>
  </si>
  <si>
    <t>①　</t>
    <phoneticPr fontId="6"/>
  </si>
  <si>
    <t>介護給付サービス</t>
    <rPh sb="0" eb="2">
      <t>カイゴ</t>
    </rPh>
    <rPh sb="2" eb="4">
      <t>キュウフ</t>
    </rPh>
    <phoneticPr fontId="6"/>
  </si>
  <si>
    <t>予防給付サービス</t>
    <rPh sb="0" eb="2">
      <t>ヨボウ</t>
    </rPh>
    <rPh sb="2" eb="4">
      <t>キュウフ</t>
    </rPh>
    <phoneticPr fontId="6"/>
  </si>
  <si>
    <t>居宅サービス</t>
    <rPh sb="0" eb="2">
      <t>キョタク</t>
    </rPh>
    <phoneticPr fontId="6"/>
  </si>
  <si>
    <t>訪問介護</t>
    <rPh sb="0" eb="4">
      <t>ホウカイ</t>
    </rPh>
    <phoneticPr fontId="6"/>
  </si>
  <si>
    <t>介護予防訪問入浴介護</t>
    <rPh sb="4" eb="10">
      <t>ホウニュウ</t>
    </rPh>
    <phoneticPr fontId="6"/>
  </si>
  <si>
    <t>訪問入浴介護</t>
    <rPh sb="0" eb="2">
      <t>ホウモン</t>
    </rPh>
    <rPh sb="2" eb="4">
      <t>ニュウヨク</t>
    </rPh>
    <rPh sb="4" eb="6">
      <t>カイゴ</t>
    </rPh>
    <phoneticPr fontId="6"/>
  </si>
  <si>
    <t>介護予防訪問看護</t>
    <rPh sb="4" eb="8">
      <t>ホウカン</t>
    </rPh>
    <phoneticPr fontId="6"/>
  </si>
  <si>
    <t>訪問看護</t>
    <rPh sb="0" eb="4">
      <t>ホウカン</t>
    </rPh>
    <phoneticPr fontId="6"/>
  </si>
  <si>
    <t>介護予防訪問リハビリテーション</t>
    <rPh sb="4" eb="6">
      <t>ホウ</t>
    </rPh>
    <phoneticPr fontId="6"/>
  </si>
  <si>
    <t>訪問リハビリテーション</t>
    <rPh sb="0" eb="2">
      <t>ホウ</t>
    </rPh>
    <phoneticPr fontId="6"/>
  </si>
  <si>
    <t>介護予防居宅療養管理指導</t>
    <rPh sb="4" eb="12">
      <t>キョリョウ</t>
    </rPh>
    <phoneticPr fontId="6"/>
  </si>
  <si>
    <t>居宅療養管理指導</t>
    <rPh sb="0" eb="8">
      <t>キョリョウ</t>
    </rPh>
    <phoneticPr fontId="6"/>
  </si>
  <si>
    <t>介護予防通所リハビリテーション</t>
    <rPh sb="4" eb="6">
      <t>ツウ</t>
    </rPh>
    <phoneticPr fontId="6"/>
  </si>
  <si>
    <t>通所介護</t>
    <rPh sb="0" eb="4">
      <t>ツウカイ</t>
    </rPh>
    <phoneticPr fontId="6"/>
  </si>
  <si>
    <t>介護予防短期入所生活介護</t>
    <rPh sb="4" eb="12">
      <t>タンセイ</t>
    </rPh>
    <phoneticPr fontId="6"/>
  </si>
  <si>
    <t>通所リハビリテーション</t>
    <rPh sb="0" eb="2">
      <t>ツウ</t>
    </rPh>
    <phoneticPr fontId="6"/>
  </si>
  <si>
    <t>介護予防短期入所療養介護</t>
    <rPh sb="4" eb="12">
      <t>タンリョウ</t>
    </rPh>
    <phoneticPr fontId="6"/>
  </si>
  <si>
    <t>短期入所生活介護</t>
    <rPh sb="0" eb="8">
      <t>タンセイ</t>
    </rPh>
    <phoneticPr fontId="6"/>
  </si>
  <si>
    <t>介護予防特定施設入居者生活介護</t>
    <rPh sb="4" eb="6">
      <t>トクテイ</t>
    </rPh>
    <rPh sb="6" eb="8">
      <t>シセツ</t>
    </rPh>
    <rPh sb="8" eb="11">
      <t>ニュウキョシャ</t>
    </rPh>
    <rPh sb="11" eb="13">
      <t>セイカツ</t>
    </rPh>
    <rPh sb="13" eb="15">
      <t>カイゴ</t>
    </rPh>
    <phoneticPr fontId="6"/>
  </si>
  <si>
    <t>短期入所療養介護</t>
    <rPh sb="0" eb="8">
      <t>タンリョウ</t>
    </rPh>
    <phoneticPr fontId="6"/>
  </si>
  <si>
    <t>介護予防福祉用具貸与</t>
    <rPh sb="4" eb="8">
      <t>フクシヨウグ</t>
    </rPh>
    <rPh sb="8" eb="10">
      <t>タイヨ</t>
    </rPh>
    <phoneticPr fontId="6"/>
  </si>
  <si>
    <t>特定施設入居者生活介護</t>
    <rPh sb="0" eb="2">
      <t>トクテイ</t>
    </rPh>
    <rPh sb="2" eb="4">
      <t>シセツ</t>
    </rPh>
    <rPh sb="4" eb="7">
      <t>ニュウキョシャ</t>
    </rPh>
    <rPh sb="7" eb="9">
      <t>セイカツ</t>
    </rPh>
    <rPh sb="9" eb="11">
      <t>カイゴ</t>
    </rPh>
    <phoneticPr fontId="6"/>
  </si>
  <si>
    <t>特定介護予防福祉用具の販売</t>
    <rPh sb="0" eb="2">
      <t>トクテイ</t>
    </rPh>
    <rPh sb="6" eb="10">
      <t>フクシヨウグ</t>
    </rPh>
    <rPh sb="11" eb="13">
      <t>ハンバイ</t>
    </rPh>
    <phoneticPr fontId="6"/>
  </si>
  <si>
    <t>福祉用具貸与</t>
    <rPh sb="0" eb="4">
      <t>フクシヨウグ</t>
    </rPh>
    <rPh sb="4" eb="6">
      <t>タイヨ</t>
    </rPh>
    <phoneticPr fontId="6"/>
  </si>
  <si>
    <t>地域密着型サービス</t>
    <rPh sb="0" eb="2">
      <t>チイキ</t>
    </rPh>
    <rPh sb="2" eb="4">
      <t>ミッチャク</t>
    </rPh>
    <rPh sb="4" eb="5">
      <t>ガタ</t>
    </rPh>
    <phoneticPr fontId="6"/>
  </si>
  <si>
    <t>介護予防認知症対応型通所介護</t>
    <rPh sb="4" eb="6">
      <t>ニンチ</t>
    </rPh>
    <rPh sb="6" eb="7">
      <t>ショウ</t>
    </rPh>
    <rPh sb="7" eb="10">
      <t>タイオウガタ</t>
    </rPh>
    <rPh sb="10" eb="14">
      <t>ツウカイ</t>
    </rPh>
    <phoneticPr fontId="6"/>
  </si>
  <si>
    <t>特定福祉用具の販売</t>
    <rPh sb="0" eb="2">
      <t>トクテイ</t>
    </rPh>
    <rPh sb="2" eb="6">
      <t>フクシヨウグ</t>
    </rPh>
    <rPh sb="7" eb="9">
      <t>ハンバイ</t>
    </rPh>
    <phoneticPr fontId="6"/>
  </si>
  <si>
    <t>介護予防小規模多機能型居宅介護</t>
    <rPh sb="4" eb="7">
      <t>ショウキボ</t>
    </rPh>
    <rPh sb="7" eb="11">
      <t>タキノウガタ</t>
    </rPh>
    <rPh sb="11" eb="13">
      <t>キョタク</t>
    </rPh>
    <rPh sb="13" eb="15">
      <t>カイゴ</t>
    </rPh>
    <phoneticPr fontId="6"/>
  </si>
  <si>
    <t>地域密着型通所介護</t>
    <rPh sb="0" eb="2">
      <t>チイキ</t>
    </rPh>
    <rPh sb="2" eb="4">
      <t>ミッチャク</t>
    </rPh>
    <rPh sb="4" eb="5">
      <t>ガタ</t>
    </rPh>
    <rPh sb="5" eb="9">
      <t>ツウショカイゴ</t>
    </rPh>
    <phoneticPr fontId="6"/>
  </si>
  <si>
    <t>介護予防認知症対応型共同生活介護</t>
    <rPh sb="4" eb="16">
      <t>ｇｈ</t>
    </rPh>
    <phoneticPr fontId="6"/>
  </si>
  <si>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6"/>
  </si>
  <si>
    <t>夜間対応型訪問介護</t>
    <rPh sb="0" eb="2">
      <t>ヤカン</t>
    </rPh>
    <rPh sb="2" eb="5">
      <t>タイオウガタ</t>
    </rPh>
    <rPh sb="5" eb="9">
      <t>ホウカイ</t>
    </rPh>
    <phoneticPr fontId="6"/>
  </si>
  <si>
    <t>認知症対応型通所介護</t>
    <rPh sb="0" eb="2">
      <t>ニンチ</t>
    </rPh>
    <rPh sb="2" eb="3">
      <t>ショウ</t>
    </rPh>
    <rPh sb="3" eb="6">
      <t>タイオウガタ</t>
    </rPh>
    <rPh sb="6" eb="10">
      <t>ツウカイ</t>
    </rPh>
    <phoneticPr fontId="6"/>
  </si>
  <si>
    <t>総合事業</t>
    <rPh sb="0" eb="2">
      <t>ソウゴウ</t>
    </rPh>
    <rPh sb="2" eb="4">
      <t>ジギョウ</t>
    </rPh>
    <phoneticPr fontId="6"/>
  </si>
  <si>
    <t>第一号訪問事業</t>
    <rPh sb="0" eb="2">
      <t>ダイイチ</t>
    </rPh>
    <rPh sb="2" eb="3">
      <t>ゴウ</t>
    </rPh>
    <rPh sb="3" eb="5">
      <t>ホウモン</t>
    </rPh>
    <rPh sb="5" eb="7">
      <t>ジギョウ</t>
    </rPh>
    <phoneticPr fontId="6"/>
  </si>
  <si>
    <t>小規模多機能型居宅介護</t>
    <rPh sb="0" eb="3">
      <t>ショウキボ</t>
    </rPh>
    <rPh sb="3" eb="7">
      <t>タキノウガタ</t>
    </rPh>
    <rPh sb="7" eb="9">
      <t>キョタク</t>
    </rPh>
    <rPh sb="9" eb="11">
      <t>カイゴ</t>
    </rPh>
    <phoneticPr fontId="6"/>
  </si>
  <si>
    <t>看護小規模多機能型居宅介護</t>
    <rPh sb="0" eb="2">
      <t>カンゴ</t>
    </rPh>
    <rPh sb="2" eb="5">
      <t>ショウキボ</t>
    </rPh>
    <rPh sb="5" eb="9">
      <t>タキノウガタ</t>
    </rPh>
    <rPh sb="9" eb="11">
      <t>キョタク</t>
    </rPh>
    <rPh sb="11" eb="13">
      <t>カイゴ</t>
    </rPh>
    <phoneticPr fontId="6"/>
  </si>
  <si>
    <t>第一号通所事業</t>
    <rPh sb="0" eb="2">
      <t>ダイイチ</t>
    </rPh>
    <rPh sb="2" eb="3">
      <t>ゴウ</t>
    </rPh>
    <rPh sb="3" eb="5">
      <t>ツウショ</t>
    </rPh>
    <rPh sb="5" eb="7">
      <t>ジギョウ</t>
    </rPh>
    <phoneticPr fontId="6"/>
  </si>
  <si>
    <t>認知症対応型共同生活介護</t>
    <rPh sb="0" eb="12">
      <t>ｇｈ</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</si>
  <si>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</si>
  <si>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生活支援サービス</t>
    <rPh sb="0" eb="2">
      <t>セイカツ</t>
    </rPh>
    <rPh sb="2" eb="4">
      <t>シエン</t>
    </rPh>
    <phoneticPr fontId="6"/>
  </si>
  <si>
    <t>地域密着型介護老人福祉施設入所者生活介護</t>
    <rPh sb="5" eb="13">
      <t>トクヨウ</t>
    </rPh>
    <rPh sb="13" eb="16">
      <t>ニュウショシャ</t>
    </rPh>
    <rPh sb="16" eb="18">
      <t>セイカツ</t>
    </rPh>
    <rPh sb="18" eb="20">
      <t>カイゴ</t>
    </rPh>
    <phoneticPr fontId="6"/>
  </si>
  <si>
    <t>共生型
サービス</t>
    <rPh sb="0" eb="2">
      <t>キョウセイ</t>
    </rPh>
    <rPh sb="2" eb="3">
      <t>ガタ</t>
    </rPh>
    <phoneticPr fontId="6"/>
  </si>
  <si>
    <t>共生型訪問介護</t>
    <phoneticPr fontId="6"/>
  </si>
  <si>
    <t>介護老人福祉施設</t>
    <rPh sb="0" eb="8">
      <t>トクヨウ</t>
    </rPh>
    <phoneticPr fontId="6"/>
  </si>
  <si>
    <t>共生型通所介護</t>
    <phoneticPr fontId="6"/>
  </si>
  <si>
    <t>介護老人保健施設</t>
    <rPh sb="0" eb="8">
      <t>ロウケン</t>
    </rPh>
    <phoneticPr fontId="6"/>
  </si>
  <si>
    <t>共生型短期入所生活介護</t>
    <rPh sb="0" eb="3">
      <t>キョウセイガタ</t>
    </rPh>
    <rPh sb="3" eb="5">
      <t>タンキ</t>
    </rPh>
    <rPh sb="5" eb="7">
      <t>ニュウショ</t>
    </rPh>
    <rPh sb="7" eb="9">
      <t>セイカツ</t>
    </rPh>
    <rPh sb="9" eb="11">
      <t>カイゴ</t>
    </rPh>
    <phoneticPr fontId="6"/>
  </si>
  <si>
    <t>（看護）小規模多機能型居宅介護</t>
    <rPh sb="1" eb="3">
      <t>カンゴ</t>
    </rPh>
    <rPh sb="4" eb="7">
      <t>ショウキボ</t>
    </rPh>
    <rPh sb="7" eb="11">
      <t>タキノウガタ</t>
    </rPh>
    <rPh sb="11" eb="13">
      <t>キョタク</t>
    </rPh>
    <rPh sb="13" eb="15">
      <t>カイゴ</t>
    </rPh>
    <phoneticPr fontId="6"/>
  </si>
  <si>
    <t>主とするサービス</t>
    <rPh sb="0" eb="1">
      <t>シュ</t>
    </rPh>
    <phoneticPr fontId="6"/>
  </si>
  <si>
    <t>介護予防支援</t>
    <rPh sb="0" eb="2">
      <t>カイゴ</t>
    </rPh>
    <rPh sb="2" eb="4">
      <t>ヨボウ</t>
    </rPh>
    <rPh sb="4" eb="6">
      <t>シエン</t>
    </rPh>
    <phoneticPr fontId="6"/>
  </si>
  <si>
    <t>②</t>
  </si>
  <si>
    <t>職種別過不足状況</t>
    <rPh sb="0" eb="2">
      <t>ショクシュ</t>
    </rPh>
    <rPh sb="2" eb="3">
      <t>ベツ</t>
    </rPh>
    <rPh sb="3" eb="6">
      <t>カフソク</t>
    </rPh>
    <rPh sb="6" eb="8">
      <t>ジョウキョウ</t>
    </rPh>
    <phoneticPr fontId="6"/>
  </si>
  <si>
    <t>当該職種
はいない</t>
    <phoneticPr fontId="6"/>
  </si>
  <si>
    <t>不足</t>
    <phoneticPr fontId="6"/>
  </si>
  <si>
    <t>適当</t>
    <rPh sb="0" eb="2">
      <t>テキトウ</t>
    </rPh>
    <phoneticPr fontId="6"/>
  </si>
  <si>
    <t>過剰</t>
    <rPh sb="0" eb="2">
      <t>カジョウ</t>
    </rPh>
    <phoneticPr fontId="6"/>
  </si>
  <si>
    <t>定着率が低く困っている</t>
    <rPh sb="0" eb="2">
      <t>テイチャク</t>
    </rPh>
    <rPh sb="2" eb="3">
      <t>リツ</t>
    </rPh>
    <rPh sb="4" eb="5">
      <t>ヒク</t>
    </rPh>
    <rPh sb="6" eb="7">
      <t>コマ</t>
    </rPh>
    <phoneticPr fontId="6"/>
  </si>
  <si>
    <t>定着率は低いが困っていない</t>
    <rPh sb="0" eb="3">
      <t>テイチャクリツ</t>
    </rPh>
    <rPh sb="4" eb="5">
      <t>ヒク</t>
    </rPh>
    <rPh sb="7" eb="8">
      <t>コマ</t>
    </rPh>
    <phoneticPr fontId="6"/>
  </si>
  <si>
    <t>定着率は低くない</t>
    <rPh sb="0" eb="3">
      <t>テイチャクリツ</t>
    </rPh>
    <rPh sb="4" eb="5">
      <t>ヒク</t>
    </rPh>
    <phoneticPr fontId="6"/>
  </si>
  <si>
    <t>名前だけは聞いたことがある</t>
    <rPh sb="0" eb="2">
      <t>ナマエ</t>
    </rPh>
    <rPh sb="5" eb="6">
      <t>キ</t>
    </rPh>
    <phoneticPr fontId="6"/>
  </si>
  <si>
    <t>知らない、今回初めて聞いた</t>
    <rPh sb="0" eb="1">
      <t>シ</t>
    </rPh>
    <rPh sb="5" eb="7">
      <t>コンカイ</t>
    </rPh>
    <rPh sb="7" eb="8">
      <t>ハジ</t>
    </rPh>
    <rPh sb="10" eb="11">
      <t>キ</t>
    </rPh>
    <phoneticPr fontId="6"/>
  </si>
  <si>
    <t>受講したことがある</t>
    <rPh sb="0" eb="2">
      <t>ジュコウ</t>
    </rPh>
    <phoneticPr fontId="6"/>
  </si>
  <si>
    <t>受講したことがない</t>
    <rPh sb="0" eb="2">
      <t>ジュコウ</t>
    </rPh>
    <phoneticPr fontId="6"/>
  </si>
  <si>
    <t>新規利用者の確保が難しい</t>
    <rPh sb="0" eb="2">
      <t>シンキ</t>
    </rPh>
    <rPh sb="2" eb="5">
      <t>リヨウシャ</t>
    </rPh>
    <rPh sb="6" eb="8">
      <t>カクホ</t>
    </rPh>
    <rPh sb="9" eb="10">
      <t>ムツカ</t>
    </rPh>
    <phoneticPr fontId="6"/>
  </si>
  <si>
    <t>教育・研修の時間が十分に取れない</t>
    <rPh sb="0" eb="2">
      <t>キョウイク</t>
    </rPh>
    <rPh sb="3" eb="5">
      <t>ケンシュウ</t>
    </rPh>
    <rPh sb="6" eb="8">
      <t>ジカン</t>
    </rPh>
    <rPh sb="9" eb="11">
      <t>ジュウブン</t>
    </rPh>
    <rPh sb="12" eb="13">
      <t>ト</t>
    </rPh>
    <phoneticPr fontId="6"/>
  </si>
  <si>
    <t>介護保険の改正等についての的確な情報や説明が得られない</t>
    <rPh sb="6" eb="7">
      <t>セイ</t>
    </rPh>
    <phoneticPr fontId="6"/>
  </si>
  <si>
    <t>指定介護サービス提供に関する書類作成が煩雑で、時間に追われている</t>
    <rPh sb="0" eb="2">
      <t>シテイ</t>
    </rPh>
    <phoneticPr fontId="6"/>
  </si>
  <si>
    <t>雇用管理等についての情報や指導が不足している</t>
    <rPh sb="16" eb="18">
      <t>フソク</t>
    </rPh>
    <phoneticPr fontId="6"/>
  </si>
  <si>
    <t>④</t>
    <phoneticPr fontId="6"/>
  </si>
  <si>
    <t>①</t>
    <phoneticPr fontId="6"/>
  </si>
  <si>
    <t>特に行っていない</t>
    <rPh sb="0" eb="1">
      <t>トク</t>
    </rPh>
    <rPh sb="2" eb="3">
      <t>オコナ</t>
    </rPh>
    <phoneticPr fontId="6"/>
  </si>
  <si>
    <t>人数・質ともに確保できている</t>
    <rPh sb="0" eb="2">
      <t>ニンズウ</t>
    </rPh>
    <rPh sb="3" eb="4">
      <t>シツ</t>
    </rPh>
    <rPh sb="7" eb="9">
      <t>カクホ</t>
    </rPh>
    <phoneticPr fontId="6"/>
  </si>
  <si>
    <t>特に方策はとっていない</t>
  </si>
  <si>
    <t>人数は確保できているが、質には満足していない</t>
    <phoneticPr fontId="5"/>
  </si>
  <si>
    <t>質には満足だが、人数は確保できていない</t>
    <phoneticPr fontId="5"/>
  </si>
  <si>
    <t>人数・質ともに確保できていない</t>
    <phoneticPr fontId="5"/>
  </si>
  <si>
    <t>②</t>
    <phoneticPr fontId="5"/>
  </si>
  <si>
    <t>③</t>
    <phoneticPr fontId="5"/>
  </si>
  <si>
    <t>問２</t>
    <rPh sb="0" eb="1">
      <t>トイ</t>
    </rPh>
    <phoneticPr fontId="6"/>
  </si>
  <si>
    <t>問11</t>
    <rPh sb="0" eb="1">
      <t>トイ</t>
    </rPh>
    <phoneticPr fontId="6"/>
  </si>
  <si>
    <t>問10</t>
    <rPh sb="0" eb="1">
      <t>トイ</t>
    </rPh>
    <phoneticPr fontId="6"/>
  </si>
  <si>
    <t>　居宅介護支援</t>
    <rPh sb="1" eb="7">
      <t>キョカイ</t>
    </rPh>
    <phoneticPr fontId="6"/>
  </si>
  <si>
    <t>①</t>
    <phoneticPr fontId="5"/>
  </si>
  <si>
    <t>同一敷地内に別の事業所がある</t>
    <rPh sb="0" eb="2">
      <t>ドウイツ</t>
    </rPh>
    <rPh sb="2" eb="4">
      <t>シキチ</t>
    </rPh>
    <rPh sb="4" eb="5">
      <t>ナイ</t>
    </rPh>
    <rPh sb="6" eb="7">
      <t>ベツ</t>
    </rPh>
    <rPh sb="8" eb="10">
      <t>ジギョウ</t>
    </rPh>
    <rPh sb="10" eb="11">
      <t>ショ</t>
    </rPh>
    <phoneticPr fontId="6"/>
  </si>
  <si>
    <t>同一敷地内に別の事業所がない</t>
    <rPh sb="0" eb="2">
      <t>ドウイツ</t>
    </rPh>
    <rPh sb="2" eb="4">
      <t>シキチ</t>
    </rPh>
    <rPh sb="4" eb="5">
      <t>ナイ</t>
    </rPh>
    <rPh sb="6" eb="7">
      <t>ベツ</t>
    </rPh>
    <rPh sb="8" eb="11">
      <t>ジギョウショ</t>
    </rPh>
    <phoneticPr fontId="6"/>
  </si>
  <si>
    <t>訪問介護員</t>
    <phoneticPr fontId="5"/>
  </si>
  <si>
    <t>サービス提供責任者</t>
  </si>
  <si>
    <t>介護職員</t>
    <phoneticPr fontId="5"/>
  </si>
  <si>
    <t>看護職員</t>
  </si>
  <si>
    <t>生活相談員</t>
    <phoneticPr fontId="5"/>
  </si>
  <si>
    <t>介護支援専門員</t>
    <phoneticPr fontId="5"/>
  </si>
  <si>
    <t>1.</t>
    <phoneticPr fontId="5"/>
  </si>
  <si>
    <t>2.</t>
    <phoneticPr fontId="5"/>
  </si>
  <si>
    <t>3.</t>
  </si>
  <si>
    <t>4.</t>
  </si>
  <si>
    <t>5.</t>
  </si>
  <si>
    <t>7.</t>
  </si>
  <si>
    <t>他に事業所はない（貴事業所のみ）</t>
    <rPh sb="0" eb="1">
      <t>ホカ</t>
    </rPh>
    <phoneticPr fontId="6"/>
  </si>
  <si>
    <t>雇用管理責任者とは「介護労働者の雇用管理の改善への取り組み」、「介護労働者からの相談への対応」、</t>
    <phoneticPr fontId="6"/>
  </si>
  <si>
    <t>（注)</t>
  </si>
  <si>
    <t>施設
サービス</t>
    <rPh sb="0" eb="2">
      <t>シセツ</t>
    </rPh>
    <phoneticPr fontId="6"/>
  </si>
  <si>
    <t>人</t>
    <rPh sb="0" eb="1">
      <t>ニン</t>
    </rPh>
    <phoneticPr fontId="5"/>
  </si>
  <si>
    <t>8.</t>
    <phoneticPr fontId="5"/>
  </si>
  <si>
    <t>全体でみた場合
（上記の１～７について）</t>
    <rPh sb="9" eb="11">
      <t>ジョウキ</t>
    </rPh>
    <phoneticPr fontId="6"/>
  </si>
  <si>
    <t>採用者数</t>
    <rPh sb="0" eb="3">
      <t>サイヨウシャ</t>
    </rPh>
    <rPh sb="3" eb="4">
      <t>スウ</t>
    </rPh>
    <phoneticPr fontId="5"/>
  </si>
  <si>
    <t>EPA（経済連携協定）による受け入れ</t>
    <phoneticPr fontId="5"/>
  </si>
  <si>
    <t>在留資格「介護」</t>
    <phoneticPr fontId="5"/>
  </si>
  <si>
    <t xml:space="preserve">技能実習生 </t>
    <phoneticPr fontId="5"/>
  </si>
  <si>
    <t>在留資格「特定技能1号」</t>
    <phoneticPr fontId="5"/>
  </si>
  <si>
    <t>留学生</t>
    <phoneticPr fontId="5"/>
  </si>
  <si>
    <t>受け入れたいが、どういう手続きを進めれば受け入れられるかわからない</t>
    <rPh sb="12" eb="14">
      <t>テツヅ</t>
    </rPh>
    <rPh sb="16" eb="17">
      <t>スス</t>
    </rPh>
    <phoneticPr fontId="5"/>
  </si>
  <si>
    <t>今後も受け入れようとは思わない</t>
    <rPh sb="0" eb="2">
      <t>コンゴ</t>
    </rPh>
    <phoneticPr fontId="5"/>
  </si>
  <si>
    <t>在留資格「介護」（他法人からの転職）</t>
    <rPh sb="9" eb="10">
      <t>タ</t>
    </rPh>
    <rPh sb="10" eb="12">
      <t>ホウジン</t>
    </rPh>
    <rPh sb="15" eb="17">
      <t>テンショク</t>
    </rPh>
    <phoneticPr fontId="5"/>
  </si>
  <si>
    <t>EPA（経済連携協定）による受け入れ（他法人からの転職）</t>
    <rPh sb="19" eb="22">
      <t>タホウジン</t>
    </rPh>
    <rPh sb="25" eb="27">
      <t>テンショク</t>
    </rPh>
    <phoneticPr fontId="5"/>
  </si>
  <si>
    <t>在留資格「特定技能1号」（他法人からの転職）</t>
    <phoneticPr fontId="5"/>
  </si>
  <si>
    <t>性別</t>
    <rPh sb="0" eb="2">
      <t>セイベツ</t>
    </rPh>
    <phoneticPr fontId="5"/>
  </si>
  <si>
    <t>現在の外国籍労働者数の水準を補充する程度の受け入れをする</t>
    <rPh sb="14" eb="16">
      <t>ホジュウ</t>
    </rPh>
    <phoneticPr fontId="5"/>
  </si>
  <si>
    <t>※該当者がいない欄は「０」（ゼロ）をご記入ください。</t>
    <rPh sb="1" eb="3">
      <t>ガイトウ</t>
    </rPh>
    <rPh sb="3" eb="4">
      <t>シャ</t>
    </rPh>
    <rPh sb="8" eb="9">
      <t>ラン</t>
    </rPh>
    <rPh sb="19" eb="21">
      <t>キニュウ</t>
    </rPh>
    <phoneticPr fontId="5"/>
  </si>
  <si>
    <t>29歳</t>
    <rPh sb="2" eb="3">
      <t>サイ</t>
    </rPh>
    <phoneticPr fontId="5"/>
  </si>
  <si>
    <t>65歳</t>
    <rPh sb="2" eb="3">
      <t>サイ</t>
    </rPh>
    <phoneticPr fontId="5"/>
  </si>
  <si>
    <t>採用者数</t>
    <phoneticPr fontId="5"/>
  </si>
  <si>
    <t>　男　性</t>
    <rPh sb="1" eb="2">
      <t>オトコ</t>
    </rPh>
    <rPh sb="3" eb="4">
      <t>セイ</t>
    </rPh>
    <phoneticPr fontId="5"/>
  </si>
  <si>
    <t>　女　性</t>
    <rPh sb="1" eb="2">
      <t>オンナ</t>
    </rPh>
    <rPh sb="3" eb="4">
      <t>セイ</t>
    </rPh>
    <phoneticPr fontId="5"/>
  </si>
  <si>
    <t>問７</t>
    <rPh sb="0" eb="1">
      <t>ト</t>
    </rPh>
    <phoneticPr fontId="5"/>
  </si>
  <si>
    <t>労働条件</t>
    <phoneticPr fontId="5"/>
  </si>
  <si>
    <t>既に導入している</t>
    <rPh sb="0" eb="1">
      <t>スデ</t>
    </rPh>
    <rPh sb="2" eb="4">
      <t>ドウニュウ</t>
    </rPh>
    <phoneticPr fontId="5"/>
  </si>
  <si>
    <t>日常的に利用している</t>
    <phoneticPr fontId="5"/>
  </si>
  <si>
    <t>シフト管理・勤怠管理・給与計算・配車管理等の機能</t>
    <phoneticPr fontId="5"/>
  </si>
  <si>
    <t>入力した音声を文章（テキスト）に変える機能</t>
    <phoneticPr fontId="5"/>
  </si>
  <si>
    <t>他の職員との間で業務連絡できる機能</t>
    <phoneticPr fontId="5"/>
  </si>
  <si>
    <t>インカム、ネックスピーカー</t>
    <phoneticPr fontId="5"/>
  </si>
  <si>
    <t>利用者情報（ケア記録・ケアプラン等）の入力・保存・転記の機能</t>
    <phoneticPr fontId="5"/>
  </si>
  <si>
    <t>施設内の無線ナースコール機器</t>
    <rPh sb="12" eb="14">
      <t>キキ</t>
    </rPh>
    <phoneticPr fontId="5"/>
  </si>
  <si>
    <t>導入していない</t>
    <rPh sb="0" eb="2">
      <t>ドウニュウ</t>
    </rPh>
    <phoneticPr fontId="5"/>
  </si>
  <si>
    <t>ベッドセンサー（マット型・内蔵型）</t>
    <rPh sb="11" eb="12">
      <t>ガタ</t>
    </rPh>
    <rPh sb="13" eb="16">
      <t>ナイゾウガタ</t>
    </rPh>
    <phoneticPr fontId="5"/>
  </si>
  <si>
    <t>職員間で報告・連絡・相談を行うためのグループウェアの機能</t>
    <rPh sb="0" eb="2">
      <t>ショクイン</t>
    </rPh>
    <rPh sb="2" eb="3">
      <t>カン</t>
    </rPh>
    <rPh sb="4" eb="6">
      <t>ホウコク</t>
    </rPh>
    <rPh sb="7" eb="9">
      <t>レンラク</t>
    </rPh>
    <rPh sb="10" eb="12">
      <t>ソウダン</t>
    </rPh>
    <rPh sb="13" eb="14">
      <t>オコナ</t>
    </rPh>
    <rPh sb="26" eb="28">
      <t>キノウ</t>
    </rPh>
    <phoneticPr fontId="5"/>
  </si>
  <si>
    <t>（注）</t>
    <phoneticPr fontId="5"/>
  </si>
  <si>
    <t>昼間の業務負担の軽減</t>
    <rPh sb="0" eb="2">
      <t>ヒルマ</t>
    </rPh>
    <rPh sb="3" eb="5">
      <t>ギョウム</t>
    </rPh>
    <rPh sb="5" eb="7">
      <t>フタン</t>
    </rPh>
    <rPh sb="8" eb="10">
      <t>ケイゲン</t>
    </rPh>
    <phoneticPr fontId="5"/>
  </si>
  <si>
    <t>夜間の業務負担の軽減</t>
    <rPh sb="0" eb="2">
      <t>ヤカン</t>
    </rPh>
    <rPh sb="3" eb="7">
      <t>ギョウムフタン</t>
    </rPh>
    <rPh sb="8" eb="10">
      <t>ケイゲン</t>
    </rPh>
    <phoneticPr fontId="5"/>
  </si>
  <si>
    <t>介護の質の向上</t>
    <rPh sb="0" eb="2">
      <t>カイゴ</t>
    </rPh>
    <rPh sb="3" eb="4">
      <t>シツ</t>
    </rPh>
    <rPh sb="5" eb="7">
      <t>コウジョウ</t>
    </rPh>
    <phoneticPr fontId="5"/>
  </si>
  <si>
    <t>業務の活性化</t>
    <rPh sb="0" eb="2">
      <t>ギョウム</t>
    </rPh>
    <rPh sb="3" eb="6">
      <t>カッセイカ</t>
    </rPh>
    <phoneticPr fontId="5"/>
  </si>
  <si>
    <t>わからない</t>
    <phoneticPr fontId="5"/>
  </si>
  <si>
    <t>特に課題はない</t>
    <rPh sb="0" eb="1">
      <t>トク</t>
    </rPh>
    <rPh sb="2" eb="4">
      <t>カダイ</t>
    </rPh>
    <phoneticPr fontId="5"/>
  </si>
  <si>
    <t>導入について経営トップ層の理解を得られない</t>
    <rPh sb="0" eb="2">
      <t>ドウニュウ</t>
    </rPh>
    <rPh sb="6" eb="8">
      <t>ケイエイ</t>
    </rPh>
    <rPh sb="11" eb="12">
      <t>ソウ</t>
    </rPh>
    <rPh sb="13" eb="15">
      <t>リカイ</t>
    </rPh>
    <rPh sb="16" eb="17">
      <t>エ</t>
    </rPh>
    <phoneticPr fontId="5"/>
  </si>
  <si>
    <t>問８</t>
    <rPh sb="0" eb="1">
      <t>トイ</t>
    </rPh>
    <phoneticPr fontId="6"/>
  </si>
  <si>
    <t>利用者情報（ケア記録・ケアプラン等）の入力の機能</t>
    <rPh sb="22" eb="24">
      <t>キノウ</t>
    </rPh>
    <phoneticPr fontId="5"/>
  </si>
  <si>
    <t>各種の介護ロボットとの間のデータの収集・蓄積・利用の一元処理機能</t>
    <rPh sb="28" eb="30">
      <t>ショリ</t>
    </rPh>
    <phoneticPr fontId="5"/>
  </si>
  <si>
    <t>③へお進みください</t>
    <rPh sb="3" eb="4">
      <t>スス</t>
    </rPh>
    <phoneticPr fontId="5"/>
  </si>
  <si>
    <t>③</t>
    <phoneticPr fontId="6"/>
  </si>
  <si>
    <t>導入は検討していない</t>
    <rPh sb="0" eb="2">
      <t>ドウニュウ</t>
    </rPh>
    <rPh sb="3" eb="5">
      <t>ケントウ</t>
    </rPh>
    <phoneticPr fontId="5"/>
  </si>
  <si>
    <t>導入を検討している</t>
    <rPh sb="0" eb="2">
      <t>ドウニュウ</t>
    </rPh>
    <rPh sb="3" eb="5">
      <t>ケントウ</t>
    </rPh>
    <phoneticPr fontId="5"/>
  </si>
  <si>
    <t>夜間業務がない</t>
    <rPh sb="0" eb="2">
      <t>ヤカン</t>
    </rPh>
    <rPh sb="2" eb="4">
      <t>ギョウム</t>
    </rPh>
    <phoneticPr fontId="5"/>
  </si>
  <si>
    <t>それ以外のセンサー（天井・壁・机上・床・ドア・便器等に設置するカメラ型以外のもの）</t>
    <rPh sb="18" eb="19">
      <t>ユカ</t>
    </rPh>
    <rPh sb="25" eb="26">
      <t>トウ</t>
    </rPh>
    <rPh sb="27" eb="29">
      <t>セッチ</t>
    </rPh>
    <phoneticPr fontId="5"/>
  </si>
  <si>
    <t>60歳</t>
    <rPh sb="2" eb="3">
      <t>サイ</t>
    </rPh>
    <phoneticPr fontId="5"/>
  </si>
  <si>
    <t>59～</t>
    <phoneticPr fontId="5"/>
  </si>
  <si>
    <t>50歳</t>
    <rPh sb="2" eb="3">
      <t>サイ</t>
    </rPh>
    <phoneticPr fontId="5"/>
  </si>
  <si>
    <t>49～</t>
    <phoneticPr fontId="5"/>
  </si>
  <si>
    <t>40歳</t>
    <rPh sb="2" eb="3">
      <t>サイ</t>
    </rPh>
    <phoneticPr fontId="5"/>
  </si>
  <si>
    <t>39～</t>
    <phoneticPr fontId="5"/>
  </si>
  <si>
    <t>30歳</t>
    <rPh sb="2" eb="3">
      <t>サイ</t>
    </rPh>
    <phoneticPr fontId="5"/>
  </si>
  <si>
    <t>以上</t>
    <rPh sb="0" eb="2">
      <t>イジョウ</t>
    </rPh>
    <phoneticPr fontId="5"/>
  </si>
  <si>
    <t>以下</t>
    <rPh sb="0" eb="2">
      <t>イカ</t>
    </rPh>
    <phoneticPr fontId="5"/>
  </si>
  <si>
    <t>フルタイム勤務</t>
    <phoneticPr fontId="5"/>
  </si>
  <si>
    <t>貴事業所では、従業員の職種別過不足の状況は次のうちどれにあてはまりますか。</t>
    <rPh sb="7" eb="10">
      <t>ジュウギョウイン</t>
    </rPh>
    <rPh sb="11" eb="14">
      <t>ショクシュベツ</t>
    </rPh>
    <phoneticPr fontId="5"/>
  </si>
  <si>
    <t>導入コストが高い</t>
    <rPh sb="0" eb="2">
      <t>ドウニュウ</t>
    </rPh>
    <rPh sb="6" eb="7">
      <t>タカ</t>
    </rPh>
    <phoneticPr fontId="5"/>
  </si>
  <si>
    <t>在籍者数</t>
    <rPh sb="0" eb="3">
      <t>ザイセキシャ</t>
    </rPh>
    <rPh sb="3" eb="4">
      <t>スウ</t>
    </rPh>
    <phoneticPr fontId="5"/>
  </si>
  <si>
    <t>貴事業所の従業員の在籍者数・採用者数・離職者数についてお尋ねします。</t>
    <rPh sb="0" eb="1">
      <t>キ</t>
    </rPh>
    <rPh sb="1" eb="4">
      <t>ジギョウショ</t>
    </rPh>
    <rPh sb="5" eb="8">
      <t>ジュウギョウイン</t>
    </rPh>
    <rPh sb="9" eb="12">
      <t>ザイセキシャ</t>
    </rPh>
    <phoneticPr fontId="5"/>
  </si>
  <si>
    <t>4人以下</t>
    <rPh sb="1" eb="4">
      <t>ニンイカ</t>
    </rPh>
    <phoneticPr fontId="6"/>
  </si>
  <si>
    <t>5人～9人</t>
    <rPh sb="1" eb="2">
      <t>ニン</t>
    </rPh>
    <rPh sb="4" eb="5">
      <t>ニン</t>
    </rPh>
    <phoneticPr fontId="6"/>
  </si>
  <si>
    <t>10人～19人</t>
    <rPh sb="2" eb="3">
      <t>ニン</t>
    </rPh>
    <rPh sb="6" eb="7">
      <t>ニン</t>
    </rPh>
    <phoneticPr fontId="6"/>
  </si>
  <si>
    <t>20人～49人</t>
    <rPh sb="2" eb="3">
      <t>ニン</t>
    </rPh>
    <rPh sb="6" eb="7">
      <t>ニン</t>
    </rPh>
    <phoneticPr fontId="6"/>
  </si>
  <si>
    <t>50人～99人</t>
    <rPh sb="2" eb="3">
      <t>ニン</t>
    </rPh>
    <rPh sb="6" eb="7">
      <t>ニン</t>
    </rPh>
    <phoneticPr fontId="6"/>
  </si>
  <si>
    <t>100人以上</t>
    <rPh sb="3" eb="4">
      <t>ニン</t>
    </rPh>
    <rPh sb="4" eb="6">
      <t>イジョウ</t>
    </rPh>
    <phoneticPr fontId="6"/>
  </si>
  <si>
    <t>在留資格「介護」（貴法人で直接受け入れ）</t>
    <rPh sb="9" eb="10">
      <t>キ</t>
    </rPh>
    <rPh sb="10" eb="12">
      <t>ホウジン</t>
    </rPh>
    <rPh sb="13" eb="15">
      <t>チョクセツ</t>
    </rPh>
    <rPh sb="15" eb="16">
      <t>ウ</t>
    </rPh>
    <rPh sb="17" eb="18">
      <t>イ</t>
    </rPh>
    <phoneticPr fontId="5"/>
  </si>
  <si>
    <t>EPA（経済連携協定）による受け入れ（貴法人で直接受け入れ）</t>
    <rPh sb="19" eb="20">
      <t>キ</t>
    </rPh>
    <phoneticPr fontId="5"/>
  </si>
  <si>
    <t>在留資格「特定技能1号」（貴法人で直接受け入れ）</t>
    <rPh sb="13" eb="14">
      <t>キ</t>
    </rPh>
    <phoneticPr fontId="5"/>
  </si>
  <si>
    <t>64～</t>
    <phoneticPr fontId="5"/>
  </si>
  <si>
    <t>ＰＴ・ＯＴ・ＳＴ等</t>
    <rPh sb="8" eb="9">
      <t>トウ</t>
    </rPh>
    <phoneticPr fontId="5"/>
  </si>
  <si>
    <t>訪問介護員</t>
    <rPh sb="0" eb="2">
      <t>ホウモン</t>
    </rPh>
    <rPh sb="2" eb="5">
      <t>カイゴイン</t>
    </rPh>
    <phoneticPr fontId="5"/>
  </si>
  <si>
    <t>介護職員</t>
    <rPh sb="0" eb="2">
      <t>カイゴ</t>
    </rPh>
    <rPh sb="2" eb="4">
      <t>ショクイン</t>
    </rPh>
    <phoneticPr fontId="5"/>
  </si>
  <si>
    <t>離職者数</t>
    <rPh sb="0" eb="3">
      <t>リショクシャ</t>
    </rPh>
    <rPh sb="3" eb="4">
      <t>スウ</t>
    </rPh>
    <phoneticPr fontId="5"/>
  </si>
  <si>
    <t>コミュニケーション</t>
    <phoneticPr fontId="5"/>
  </si>
  <si>
    <t>職場環境</t>
    <rPh sb="0" eb="2">
      <t>ショクバ</t>
    </rPh>
    <rPh sb="2" eb="4">
      <t>カンキョウ</t>
    </rPh>
    <phoneticPr fontId="6"/>
  </si>
  <si>
    <t>効果のあるものはない</t>
    <rPh sb="0" eb="2">
      <t>コウカ</t>
    </rPh>
    <phoneticPr fontId="6"/>
  </si>
  <si>
    <t>問３</t>
    <phoneticPr fontId="6"/>
  </si>
  <si>
    <t>問４</t>
    <phoneticPr fontId="6"/>
  </si>
  <si>
    <t>問６</t>
    <rPh sb="0" eb="1">
      <t>トイ</t>
    </rPh>
    <phoneticPr fontId="6"/>
  </si>
  <si>
    <t>問５</t>
    <rPh sb="0" eb="1">
      <t>トイ</t>
    </rPh>
    <phoneticPr fontId="6"/>
  </si>
  <si>
    <t>過去１年間、従業員は採用していない</t>
    <rPh sb="6" eb="9">
      <t>ジュウギョウイン</t>
    </rPh>
    <phoneticPr fontId="5"/>
  </si>
  <si>
    <t>施設内のICT機器同士の通信のためのWiFi設備</t>
    <phoneticPr fontId="5"/>
  </si>
  <si>
    <t>）</t>
  </si>
  <si>
    <t>介護の仕事を業務とする外国籍労働者として１～８のいずれも受け入れていない</t>
    <rPh sb="0" eb="2">
      <t>カイゴ</t>
    </rPh>
    <rPh sb="3" eb="5">
      <t>シゴト</t>
    </rPh>
    <rPh sb="6" eb="8">
      <t>ギョウム</t>
    </rPh>
    <rPh sb="11" eb="13">
      <t>ガイコク</t>
    </rPh>
    <rPh sb="13" eb="14">
      <t>セキ</t>
    </rPh>
    <rPh sb="14" eb="17">
      <t>ロウドウシャ</t>
    </rPh>
    <phoneticPr fontId="5"/>
  </si>
  <si>
    <t>厚生労働省委託事業調査</t>
    <rPh sb="5" eb="7">
      <t>イタク</t>
    </rPh>
    <phoneticPr fontId="5"/>
  </si>
  <si>
    <t>事業所における介護労働実態調査</t>
    <phoneticPr fontId="5"/>
  </si>
  <si>
    <t>－事業所調査票－</t>
    <phoneticPr fontId="5"/>
  </si>
  <si>
    <t>この調査についてご質問等がありましたら、以下の時間帯に担当までお問い合わせください。</t>
    <rPh sb="20" eb="22">
      <t>イカ</t>
    </rPh>
    <rPh sb="23" eb="25">
      <t>ジカン</t>
    </rPh>
    <rPh sb="25" eb="26">
      <t>タイ</t>
    </rPh>
    <rPh sb="27" eb="29">
      <t>タントウ</t>
    </rPh>
    <phoneticPr fontId="6"/>
  </si>
  <si>
    <t>公益財団法人　介護労働安定センター　雇用管理課　介護労働実態調査担当</t>
    <rPh sb="24" eb="26">
      <t>カイゴ</t>
    </rPh>
    <rPh sb="26" eb="28">
      <t>ロウドウ</t>
    </rPh>
    <rPh sb="28" eb="32">
      <t>ジッタイチョウサ</t>
    </rPh>
    <rPh sb="32" eb="34">
      <t>タントウ</t>
    </rPh>
    <phoneticPr fontId="6"/>
  </si>
  <si>
    <t>お忙しいところ、調査にご協力いただきまして</t>
    <phoneticPr fontId="5"/>
  </si>
  <si>
    <t>ありがとうございました。</t>
    <phoneticPr fontId="5"/>
  </si>
  <si>
    <t>同封の返信用封筒（切手不要）にて、</t>
    <phoneticPr fontId="5"/>
  </si>
  <si>
    <t>投函していただきますようお願いいたします。</t>
    <phoneticPr fontId="5"/>
  </si>
  <si>
    <t>調査結果につきましては、</t>
    <phoneticPr fontId="5"/>
  </si>
  <si>
    <t xml:space="preserve">
</t>
    <phoneticPr fontId="6"/>
  </si>
  <si>
    <t>公益財団法人　介護労働安定センター</t>
    <phoneticPr fontId="5"/>
  </si>
  <si>
    <t xml:space="preserve"> </t>
    <phoneticPr fontId="6"/>
  </si>
  <si>
    <t>番号</t>
    <rPh sb="0" eb="2">
      <t>バンゴウ</t>
    </rPh>
    <phoneticPr fontId="5"/>
  </si>
  <si>
    <t>問３へお進みください</t>
  </si>
  <si>
    <t>勤務時間（残業など）の短縮</t>
    <rPh sb="0" eb="2">
      <t>キンム</t>
    </rPh>
    <rPh sb="2" eb="4">
      <t>ジカン</t>
    </rPh>
    <rPh sb="5" eb="7">
      <t>ザンギョウ</t>
    </rPh>
    <rPh sb="11" eb="13">
      <t>タンシュク</t>
    </rPh>
    <phoneticPr fontId="5"/>
  </si>
  <si>
    <t>（一人で事業所を運営されている場合もご回答をお願いいたします。）</t>
    <phoneticPr fontId="5"/>
  </si>
  <si>
    <t>貴事業所が所在する敷地内で、貴事業所を運営する法人が複数の介護保険サービス事業所を運営している場合</t>
    <phoneticPr fontId="5"/>
  </si>
  <si>
    <t>電話番号</t>
    <rPh sb="0" eb="2">
      <t>デンワ</t>
    </rPh>
    <rPh sb="2" eb="4">
      <t>バンゴウ</t>
    </rPh>
    <phoneticPr fontId="50"/>
  </si>
  <si>
    <t>：平日　午前10時～午後0時、午後1時～午後5時（土、日、祝日を除く）</t>
    <rPh sb="1" eb="3">
      <t>ヘイジツ</t>
    </rPh>
    <rPh sb="4" eb="6">
      <t>ゴゼン</t>
    </rPh>
    <rPh sb="8" eb="9">
      <t>ジ</t>
    </rPh>
    <rPh sb="10" eb="12">
      <t>ゴゴ</t>
    </rPh>
    <rPh sb="13" eb="14">
      <t>ジ</t>
    </rPh>
    <rPh sb="15" eb="17">
      <t>ゴゴ</t>
    </rPh>
    <rPh sb="18" eb="19">
      <t>ジ</t>
    </rPh>
    <rPh sb="20" eb="22">
      <t>ゴゴ</t>
    </rPh>
    <rPh sb="23" eb="24">
      <t>ジ</t>
    </rPh>
    <rPh sb="25" eb="26">
      <t>ツチ</t>
    </rPh>
    <rPh sb="27" eb="28">
      <t>ヒ</t>
    </rPh>
    <rPh sb="29" eb="31">
      <t>シュクジツ</t>
    </rPh>
    <rPh sb="32" eb="33">
      <t>ノゾ</t>
    </rPh>
    <phoneticPr fontId="50"/>
  </si>
  <si>
    <t>お問合せ時間</t>
    <rPh sb="1" eb="3">
      <t>トイアワ</t>
    </rPh>
    <rPh sb="4" eb="6">
      <t>ジカン</t>
    </rPh>
    <phoneticPr fontId="50"/>
  </si>
  <si>
    <t>メールアドレス</t>
    <phoneticPr fontId="5"/>
  </si>
  <si>
    <t>（注）名称変更や合併した場合は、変更・合併前の事業所の開設年月または介護事業の開始年月を記入してください。</t>
    <phoneticPr fontId="5"/>
  </si>
  <si>
    <t>１．訪問介護員</t>
    <phoneticPr fontId="5"/>
  </si>
  <si>
    <t>２．介護職員</t>
    <phoneticPr fontId="5"/>
  </si>
  <si>
    <t>※該当者がいない欄は「０」（ゼロ）をご記入ください。</t>
    <phoneticPr fontId="5"/>
  </si>
  <si>
    <t>3．サービス
　提供責任者</t>
    <rPh sb="8" eb="10">
      <t>テイキョウ</t>
    </rPh>
    <rPh sb="10" eb="13">
      <t>セキニンシャ</t>
    </rPh>
    <phoneticPr fontId="5"/>
  </si>
  <si>
    <t>4．生活相談員</t>
    <rPh sb="2" eb="4">
      <t>セイカツ</t>
    </rPh>
    <rPh sb="4" eb="7">
      <t>ソウダンイン</t>
    </rPh>
    <phoneticPr fontId="5"/>
  </si>
  <si>
    <t>5．看護職員</t>
    <rPh sb="2" eb="4">
      <t>カンゴ</t>
    </rPh>
    <rPh sb="4" eb="6">
      <t>ショクイン</t>
    </rPh>
    <phoneticPr fontId="5"/>
  </si>
  <si>
    <t>7．介護支援
　専門員</t>
    <rPh sb="2" eb="4">
      <t>カイゴ</t>
    </rPh>
    <rPh sb="4" eb="6">
      <t>シエン</t>
    </rPh>
    <rPh sb="8" eb="11">
      <t>センモンイン</t>
    </rPh>
    <phoneticPr fontId="5"/>
  </si>
  <si>
    <t>（注)</t>
    <phoneticPr fontId="5"/>
  </si>
  <si>
    <t>今後、新たな受け入れはしない予定</t>
    <rPh sb="0" eb="2">
      <t>コンゴ</t>
    </rPh>
    <rPh sb="3" eb="4">
      <t>アラ</t>
    </rPh>
    <phoneticPr fontId="5"/>
  </si>
  <si>
    <t>今後、積極的に受け入れを拡大していきたい</t>
    <phoneticPr fontId="5"/>
  </si>
  <si>
    <t>今後、受け入れを検討してみたい</t>
    <rPh sb="3" eb="4">
      <t>ウ</t>
    </rPh>
    <rPh sb="5" eb="6">
      <t>イ</t>
    </rPh>
    <rPh sb="8" eb="10">
      <t>ケントウ</t>
    </rPh>
    <phoneticPr fontId="5"/>
  </si>
  <si>
    <t>どの区分で受け入れるか特に決めていない</t>
    <phoneticPr fontId="5"/>
  </si>
  <si>
    <t xml:space="preserve">※
</t>
    <phoneticPr fontId="5"/>
  </si>
  <si>
    <r>
      <t xml:space="preserve">（公財）介護労働安定センターは、介護労働者の福祉の増進を図ることを目的として「介護労働者の雇用管理の改善等に関する法律」（平成４年法律第６３号）に基づき厚生労働大臣から指定を受けた全国組織の公益法人です。
</t>
    </r>
    <r>
      <rPr>
        <b/>
        <sz val="10.5"/>
        <color rgb="FF000000"/>
        <rFont val="HGMaruGothicMPRO"/>
        <family val="3"/>
        <charset val="128"/>
      </rPr>
      <t>－私たちの理念－</t>
    </r>
    <r>
      <rPr>
        <sz val="10.5"/>
        <color rgb="FF000000"/>
        <rFont val="HGMaruGothicMPRO"/>
        <family val="3"/>
        <charset val="128"/>
      </rPr>
      <t xml:space="preserve">
     </t>
    </r>
    <r>
      <rPr>
        <b/>
        <i/>
        <sz val="10.5"/>
        <color rgb="FF000000"/>
        <rFont val="HGMaruGothicMPRO"/>
        <family val="3"/>
        <charset val="128"/>
      </rPr>
      <t>介護を未来にわたって支えるため、働きやすい、働きがいのある職場づくりに貢献します</t>
    </r>
    <phoneticPr fontId="5"/>
  </si>
  <si>
    <t xml:space="preserve"> 民間企業</t>
    <rPh sb="1" eb="5">
      <t>ミンキ</t>
    </rPh>
    <phoneticPr fontId="6"/>
  </si>
  <si>
    <t xml:space="preserve"> 地方自治体
 （市区町村、広域連合を含む）</t>
    <rPh sb="1" eb="3">
      <t>チホウ</t>
    </rPh>
    <rPh sb="3" eb="6">
      <t>ジチタイ</t>
    </rPh>
    <rPh sb="9" eb="11">
      <t>シク</t>
    </rPh>
    <rPh sb="11" eb="13">
      <t>チョウソン</t>
    </rPh>
    <rPh sb="14" eb="16">
      <t>コウイキ</t>
    </rPh>
    <rPh sb="16" eb="18">
      <t>レンゴウ</t>
    </rPh>
    <rPh sb="19" eb="20">
      <t>フク</t>
    </rPh>
    <phoneticPr fontId="6"/>
  </si>
  <si>
    <t xml:space="preserve"> 社会福祉協議会</t>
    <rPh sb="1" eb="8">
      <t>シャキョウ</t>
    </rPh>
    <phoneticPr fontId="6"/>
  </si>
  <si>
    <t xml:space="preserve"> 上記以外の社会福祉法人</t>
    <rPh sb="1" eb="3">
      <t>ジョウキ</t>
    </rPh>
    <rPh sb="3" eb="5">
      <t>イガイ</t>
    </rPh>
    <rPh sb="6" eb="12">
      <t>シャフク</t>
    </rPh>
    <phoneticPr fontId="6"/>
  </si>
  <si>
    <t xml:space="preserve"> 医療法人</t>
    <rPh sb="1" eb="5">
      <t>イホウジン</t>
    </rPh>
    <phoneticPr fontId="6"/>
  </si>
  <si>
    <t xml:space="preserve"> ＮＰＯ 
 （特定非営利活動法人）</t>
    <rPh sb="13" eb="15">
      <t>カツドウ</t>
    </rPh>
    <rPh sb="15" eb="17">
      <t>ホウジン</t>
    </rPh>
    <phoneticPr fontId="6"/>
  </si>
  <si>
    <t xml:space="preserve"> 社団法人・財団法人</t>
    <rPh sb="1" eb="3">
      <t>シャダン</t>
    </rPh>
    <rPh sb="3" eb="5">
      <t>ホウジン</t>
    </rPh>
    <rPh sb="6" eb="8">
      <t>ザイダン</t>
    </rPh>
    <rPh sb="8" eb="10">
      <t>ホウジン</t>
    </rPh>
    <phoneticPr fontId="6"/>
  </si>
  <si>
    <t xml:space="preserve"> 協同組合
 （農協・生協）</t>
    <phoneticPr fontId="5"/>
  </si>
  <si>
    <t xml:space="preserve"> その他（</t>
    <rPh sb="3" eb="4">
      <t>タ</t>
    </rPh>
    <phoneticPr fontId="6"/>
  </si>
  <si>
    <t>導入の効果をあげるために、どのような手順を踏んでいけばよいかわからない</t>
    <rPh sb="0" eb="2">
      <t>ドウニュウ</t>
    </rPh>
    <rPh sb="3" eb="5">
      <t>コウカ</t>
    </rPh>
    <rPh sb="18" eb="20">
      <t>テジュン</t>
    </rPh>
    <rPh sb="21" eb="22">
      <t>フ</t>
    </rPh>
    <phoneticPr fontId="5"/>
  </si>
  <si>
    <t>選任している</t>
  </si>
  <si>
    <t>選任していない</t>
  </si>
  <si>
    <t>以下のホームページに掲載する予定です。</t>
    <phoneticPr fontId="5"/>
  </si>
  <si>
    <t>「その他介護労働者の雇用管理の改善等に関する管理業務」を担当する方をいいます。</t>
    <rPh sb="3" eb="4">
      <t>タ</t>
    </rPh>
    <rPh sb="4" eb="6">
      <t>カイゴ</t>
    </rPh>
    <rPh sb="6" eb="8">
      <t>ロウドウ</t>
    </rPh>
    <rPh sb="8" eb="9">
      <t>モノ</t>
    </rPh>
    <phoneticPr fontId="6"/>
  </si>
  <si>
    <t>下記URLに貼付用の返信用「宛名」（切手不要）が</t>
    <phoneticPr fontId="5"/>
  </si>
  <si>
    <t>が載っておりますので、ご利用ください。</t>
    <phoneticPr fontId="5"/>
  </si>
  <si>
    <t>【 返信用封筒を紛失された場合 】</t>
    <rPh sb="2" eb="5">
      <t>ヘンシンヨウ</t>
    </rPh>
    <phoneticPr fontId="5"/>
  </si>
  <si>
    <t>（参考）</t>
    <rPh sb="1" eb="3">
      <t>サンコウ</t>
    </rPh>
    <phoneticPr fontId="6"/>
  </si>
  <si>
    <t>西暦2000年は平成12年です
西暦2020年は令和2年です</t>
    <rPh sb="0" eb="2">
      <t>セイレキ</t>
    </rPh>
    <rPh sb="8" eb="10">
      <t>ヘイセイ</t>
    </rPh>
    <rPh sb="12" eb="13">
      <t>ネン</t>
    </rPh>
    <rPh sb="16" eb="18">
      <t>セイレキ</t>
    </rPh>
    <rPh sb="22" eb="23">
      <t>ネン</t>
    </rPh>
    <rPh sb="24" eb="26">
      <t>レイワ</t>
    </rPh>
    <rPh sb="27" eb="28">
      <t>ネン</t>
    </rPh>
    <phoneticPr fontId="6"/>
  </si>
  <si>
    <t>以前</t>
    <rPh sb="0" eb="2">
      <t>イゼン</t>
    </rPh>
    <phoneticPr fontId="5"/>
  </si>
  <si>
    <t>以降</t>
    <rPh sb="0" eb="2">
      <t>イコウ</t>
    </rPh>
    <phoneticPr fontId="5"/>
  </si>
  <si>
    <t>（注）LINE、X（旧・Twitter）、Facebook、Instagram、YouTubeなど</t>
    <rPh sb="1" eb="2">
      <t>チュウ</t>
    </rPh>
    <rPh sb="10" eb="11">
      <t>キュウ</t>
    </rPh>
    <phoneticPr fontId="5"/>
  </si>
  <si>
    <t>https://www.kaigo-center.or.jp/report/jittai/</t>
    <phoneticPr fontId="5"/>
  </si>
  <si>
    <t>https://www.kaigo-center.or.jp/</t>
    <phoneticPr fontId="5"/>
  </si>
  <si>
    <t>問14</t>
    <rPh sb="0" eb="1">
      <t>トイ</t>
    </rPh>
    <phoneticPr fontId="6"/>
  </si>
  <si>
    <t>問13</t>
    <rPh sb="0" eb="1">
      <t>トイ</t>
    </rPh>
    <phoneticPr fontId="6"/>
  </si>
  <si>
    <t>良質な人材の確保が難しい</t>
    <phoneticPr fontId="6"/>
  </si>
  <si>
    <t>介護従事者の介護業務に臨む意欲や姿勢に問題がある</t>
    <phoneticPr fontId="6"/>
  </si>
  <si>
    <t>特に問題はない</t>
    <phoneticPr fontId="6"/>
  </si>
  <si>
    <t>有料職業紹介所を活用</t>
    <rPh sb="0" eb="2">
      <t>ユウリョウ</t>
    </rPh>
    <rPh sb="2" eb="4">
      <t>ショクギョウ</t>
    </rPh>
    <rPh sb="4" eb="7">
      <t>ショウカイジョ</t>
    </rPh>
    <rPh sb="8" eb="10">
      <t>カツヨウ</t>
    </rPh>
    <phoneticPr fontId="6"/>
  </si>
  <si>
    <t>職場体験、職場実習の受け入れを実施</t>
    <rPh sb="0" eb="2">
      <t>ショクバ</t>
    </rPh>
    <rPh sb="2" eb="4">
      <t>タイケン</t>
    </rPh>
    <rPh sb="5" eb="7">
      <t>ショクバ</t>
    </rPh>
    <rPh sb="7" eb="9">
      <t>ジッシュウ</t>
    </rPh>
    <rPh sb="10" eb="11">
      <t>ウ</t>
    </rPh>
    <rPh sb="12" eb="13">
      <t>イ</t>
    </rPh>
    <rPh sb="15" eb="17">
      <t>ジッシ</t>
    </rPh>
    <phoneticPr fontId="6"/>
  </si>
  <si>
    <t>本人の希望や人間関係などに配慮した配置・異動</t>
    <rPh sb="0" eb="2">
      <t>ホンニン</t>
    </rPh>
    <rPh sb="3" eb="5">
      <t>キボウ</t>
    </rPh>
    <rPh sb="6" eb="10">
      <t>ニンゲンカンケイ</t>
    </rPh>
    <rPh sb="13" eb="15">
      <t>ハイリョ</t>
    </rPh>
    <rPh sb="17" eb="19">
      <t>ハイチ</t>
    </rPh>
    <rPh sb="20" eb="22">
      <t>イドウ</t>
    </rPh>
    <phoneticPr fontId="6"/>
  </si>
  <si>
    <t>託児所設置や保育費用支援等</t>
    <phoneticPr fontId="6"/>
  </si>
  <si>
    <t>わからない</t>
    <phoneticPr fontId="6"/>
  </si>
  <si>
    <t>問19</t>
    <rPh sb="0" eb="1">
      <t>トイ</t>
    </rPh>
    <phoneticPr fontId="6"/>
  </si>
  <si>
    <t>投資に見合うだけの効果がない</t>
    <rPh sb="0" eb="2">
      <t>トウシ</t>
    </rPh>
    <rPh sb="3" eb="5">
      <t>ミア</t>
    </rPh>
    <rPh sb="9" eb="11">
      <t>コウカ</t>
    </rPh>
    <phoneticPr fontId="5"/>
  </si>
  <si>
    <t>賃金水準の向上</t>
    <rPh sb="0" eb="2">
      <t>チンギン</t>
    </rPh>
    <rPh sb="2" eb="4">
      <t>スイジュン</t>
    </rPh>
    <rPh sb="5" eb="7">
      <t>コウジョウ</t>
    </rPh>
    <phoneticPr fontId="6"/>
  </si>
  <si>
    <t>悩み、不満、不安などを上司以外に相談できる担当者・相談窓口の設置</t>
    <rPh sb="0" eb="1">
      <t>ナヤ</t>
    </rPh>
    <rPh sb="3" eb="5">
      <t>フマン</t>
    </rPh>
    <rPh sb="6" eb="8">
      <t>フアン</t>
    </rPh>
    <rPh sb="11" eb="15">
      <t>ジョウシイガイ</t>
    </rPh>
    <rPh sb="16" eb="18">
      <t>ソウダン</t>
    </rPh>
    <rPh sb="21" eb="24">
      <t>タントウシャ</t>
    </rPh>
    <rPh sb="25" eb="27">
      <t>ソウダン</t>
    </rPh>
    <rPh sb="27" eb="29">
      <t>マドグチ</t>
    </rPh>
    <rPh sb="30" eb="32">
      <t>セッチ</t>
    </rPh>
    <phoneticPr fontId="6"/>
  </si>
  <si>
    <t>（注）資格保有者ではなく、その仕事（職種）に就く方の過不足について記入してください。　</t>
    <rPh sb="1" eb="2">
      <t>チュウ</t>
    </rPh>
    <rPh sb="24" eb="25">
      <t>カタ</t>
    </rPh>
    <rPh sb="26" eb="29">
      <t>カブソク</t>
    </rPh>
    <phoneticPr fontId="6"/>
  </si>
  <si>
    <t>ハローワークや福祉人材センターの担当者に相談</t>
    <rPh sb="7" eb="9">
      <t>フクシ</t>
    </rPh>
    <rPh sb="9" eb="11">
      <t>ジンザイ</t>
    </rPh>
    <rPh sb="16" eb="19">
      <t>タントウシャ</t>
    </rPh>
    <rPh sb="20" eb="22">
      <t>ソウダン</t>
    </rPh>
    <phoneticPr fontId="6"/>
  </si>
  <si>
    <t>就職セミナー、採用説明会に参加・開催</t>
    <rPh sb="7" eb="9">
      <t>サイヨウ</t>
    </rPh>
    <rPh sb="9" eb="12">
      <t>セツメイカイ</t>
    </rPh>
    <rPh sb="13" eb="15">
      <t>サンカ</t>
    </rPh>
    <rPh sb="16" eb="18">
      <t>カイサイ</t>
    </rPh>
    <phoneticPr fontId="6"/>
  </si>
  <si>
    <t>ほとんど利用していない</t>
    <phoneticPr fontId="5"/>
  </si>
  <si>
    <t>現場職員が技術的に使いこなせない可能性が高い</t>
    <rPh sb="0" eb="2">
      <t>ゲンバ</t>
    </rPh>
    <rPh sb="2" eb="4">
      <t>ショクイン</t>
    </rPh>
    <rPh sb="5" eb="7">
      <t>ギジュツ</t>
    </rPh>
    <rPh sb="7" eb="8">
      <t>テキ</t>
    </rPh>
    <rPh sb="9" eb="10">
      <t>ツカ</t>
    </rPh>
    <rPh sb="16" eb="19">
      <t>カノウセイ</t>
    </rPh>
    <rPh sb="20" eb="21">
      <t>タカ</t>
    </rPh>
    <phoneticPr fontId="5"/>
  </si>
  <si>
    <t>総　数</t>
    <rPh sb="0" eb="1">
      <t>ソウ</t>
    </rPh>
    <rPh sb="2" eb="3">
      <t>スウ</t>
    </rPh>
    <phoneticPr fontId="5"/>
  </si>
  <si>
    <t>仕事の
内容</t>
    <rPh sb="0" eb="2">
      <t>シゴト</t>
    </rPh>
    <rPh sb="4" eb="6">
      <t>ナイヨウ</t>
    </rPh>
    <phoneticPr fontId="6"/>
  </si>
  <si>
    <t>評価と
能力開発</t>
    <rPh sb="0" eb="2">
      <t>ヒョウカ</t>
    </rPh>
    <rPh sb="4" eb="6">
      <t>ノウリョク</t>
    </rPh>
    <rPh sb="6" eb="8">
      <t>カイハツ</t>
    </rPh>
    <phoneticPr fontId="6"/>
  </si>
  <si>
    <t>その他の機能(注)</t>
    <rPh sb="2" eb="3">
      <t>タ</t>
    </rPh>
    <rPh sb="4" eb="6">
      <t>キノウ</t>
    </rPh>
    <rPh sb="7" eb="8">
      <t>チュウ</t>
    </rPh>
    <phoneticPr fontId="5"/>
  </si>
  <si>
    <t xml:space="preserve"> （注）「介護保険請求システム（電子請求受付システム）」、「LIFE（科学的介護情報システム）」、「ケアプランデータ連携システム」とデータ連携する機能など</t>
    <rPh sb="2" eb="3">
      <t>チュウ</t>
    </rPh>
    <phoneticPr fontId="5"/>
  </si>
  <si>
    <t>　</t>
    <phoneticPr fontId="6"/>
  </si>
  <si>
    <t>特にない</t>
    <rPh sb="0" eb="1">
      <t>トク</t>
    </rPh>
    <phoneticPr fontId="5"/>
  </si>
  <si>
    <t>問９</t>
    <rPh sb="0" eb="1">
      <t>トイ</t>
    </rPh>
    <phoneticPr fontId="6"/>
  </si>
  <si>
    <t>問22</t>
    <rPh sb="0" eb="1">
      <t>トイ</t>
    </rPh>
    <phoneticPr fontId="6"/>
  </si>
  <si>
    <t>（注）</t>
    <rPh sb="1" eb="2">
      <t>チュウ</t>
    </rPh>
    <phoneticPr fontId="79"/>
  </si>
  <si>
    <t>(注)</t>
    <rPh sb="1" eb="2">
      <t>チュウ</t>
    </rPh>
    <phoneticPr fontId="5"/>
  </si>
  <si>
    <t>雇用形態別</t>
    <rPh sb="0" eb="2">
      <t>コヨウ</t>
    </rPh>
    <rPh sb="2" eb="4">
      <t>ケイタイ</t>
    </rPh>
    <rPh sb="4" eb="5">
      <t>ベツ</t>
    </rPh>
    <phoneticPr fontId="5"/>
  </si>
  <si>
    <t>就業形態別</t>
    <rPh sb="0" eb="2">
      <t>シュウギョウ</t>
    </rPh>
    <rPh sb="2" eb="5">
      <t>ケイタイベツ</t>
    </rPh>
    <phoneticPr fontId="5"/>
  </si>
  <si>
    <t>人</t>
    <rPh sb="0" eb="1">
      <t>ヒト</t>
    </rPh>
    <phoneticPr fontId="5"/>
  </si>
  <si>
    <t>短時間勤務で、勤務する日や時間が週又は月ごとに変わる</t>
    <rPh sb="7" eb="9">
      <t>キンム</t>
    </rPh>
    <phoneticPr fontId="5"/>
  </si>
  <si>
    <t>人間関係が良好な職場づくり</t>
    <rPh sb="0" eb="4">
      <t>ニンゲンカンケイ</t>
    </rPh>
    <rPh sb="5" eb="7">
      <t>リョウコウ</t>
    </rPh>
    <rPh sb="8" eb="10">
      <t>ショクバ</t>
    </rPh>
    <phoneticPr fontId="6"/>
  </si>
  <si>
    <t>制度利用者以外の他の職員の業務負担が大きくなる</t>
    <rPh sb="0" eb="5">
      <t>セイドリヨウシャ</t>
    </rPh>
    <rPh sb="5" eb="7">
      <t>イガイ</t>
    </rPh>
    <rPh sb="8" eb="9">
      <t>タ</t>
    </rPh>
    <rPh sb="18" eb="19">
      <t>オオ</t>
    </rPh>
    <phoneticPr fontId="6"/>
  </si>
  <si>
    <t>両立の難しさから、離職や非正規転換を考える人がいる</t>
    <phoneticPr fontId="6"/>
  </si>
  <si>
    <t>現行の介護報酬では、人材の確保・定着のために十分な賃金を払えない・賃上げができない</t>
    <rPh sb="0" eb="2">
      <t>ゲンコウ</t>
    </rPh>
    <rPh sb="10" eb="12">
      <t>ジンザイ</t>
    </rPh>
    <rPh sb="13" eb="15">
      <t>カクホ</t>
    </rPh>
    <rPh sb="16" eb="18">
      <t>テイチャク</t>
    </rPh>
    <rPh sb="22" eb="24">
      <t>ジュウブン</t>
    </rPh>
    <rPh sb="28" eb="29">
      <t>ハラ</t>
    </rPh>
    <rPh sb="33" eb="35">
      <t>チンア</t>
    </rPh>
    <phoneticPr fontId="6"/>
  </si>
  <si>
    <r>
      <t xml:space="preserve">無期雇用者 </t>
    </r>
    <r>
      <rPr>
        <sz val="8"/>
        <color theme="1"/>
        <rFont val="ＭＳ Ｐ明朝"/>
        <family val="1"/>
        <charset val="128"/>
      </rPr>
      <t>（注3）</t>
    </r>
    <rPh sb="0" eb="2">
      <t>ムキ</t>
    </rPh>
    <rPh sb="2" eb="5">
      <t>コヨウシャ</t>
    </rPh>
    <rPh sb="7" eb="8">
      <t>チュウ</t>
    </rPh>
    <phoneticPr fontId="5"/>
  </si>
  <si>
    <t>短時間勤務で、勤務する日や時間があらかじめ定められている</t>
    <rPh sb="7" eb="9">
      <t>キンム</t>
    </rPh>
    <phoneticPr fontId="5"/>
  </si>
  <si>
    <r>
      <t xml:space="preserve">在籍者数
</t>
    </r>
    <r>
      <rPr>
        <sz val="8"/>
        <color theme="1"/>
        <rFont val="ＭＳ Ｐ明朝"/>
        <family val="1"/>
        <charset val="128"/>
      </rPr>
      <t>（注2）</t>
    </r>
    <rPh sb="0" eb="2">
      <t>ザイセキ</t>
    </rPh>
    <phoneticPr fontId="5"/>
  </si>
  <si>
    <r>
      <t xml:space="preserve">離職者数
</t>
    </r>
    <r>
      <rPr>
        <sz val="8"/>
        <color theme="1"/>
        <rFont val="ＭＳ Ｐ明朝"/>
        <family val="1"/>
        <charset val="128"/>
      </rPr>
      <t>（注3）</t>
    </r>
    <phoneticPr fontId="5"/>
  </si>
  <si>
    <r>
      <t>年齢階層別（</t>
    </r>
    <r>
      <rPr>
        <sz val="9"/>
        <color theme="1"/>
        <rFont val="ＭＳ Ｐ明朝"/>
        <family val="1"/>
        <charset val="128"/>
      </rPr>
      <t>注4）</t>
    </r>
    <rPh sb="0" eb="2">
      <t>ネンレイ</t>
    </rPh>
    <rPh sb="2" eb="4">
      <t>カイソウ</t>
    </rPh>
    <rPh sb="4" eb="5">
      <t>ベツ</t>
    </rPh>
    <rPh sb="6" eb="7">
      <t>チュウ</t>
    </rPh>
    <phoneticPr fontId="5"/>
  </si>
  <si>
    <r>
      <t>6．PT・OT・ST等</t>
    </r>
    <r>
      <rPr>
        <sz val="8"/>
        <color theme="1"/>
        <rFont val="ＭＳ Ｐ明朝"/>
        <family val="1"/>
        <charset val="128"/>
      </rPr>
      <t>（注2）</t>
    </r>
    <phoneticPr fontId="5"/>
  </si>
  <si>
    <t>職員に対して友人・知人などの紹介を依頼</t>
    <rPh sb="0" eb="2">
      <t>ショクイン</t>
    </rPh>
    <rPh sb="3" eb="4">
      <t>タイ</t>
    </rPh>
    <rPh sb="6" eb="8">
      <t>ユウジン</t>
    </rPh>
    <rPh sb="9" eb="11">
      <t>チジン</t>
    </rPh>
    <rPh sb="14" eb="16">
      <t>ショウカイ</t>
    </rPh>
    <rPh sb="17" eb="19">
      <t>イライ</t>
    </rPh>
    <phoneticPr fontId="6"/>
  </si>
  <si>
    <t>民間の有料求人情報サイトを活用</t>
    <rPh sb="0" eb="2">
      <t>ミンカン</t>
    </rPh>
    <rPh sb="3" eb="5">
      <t>ユウリョウ</t>
    </rPh>
    <rPh sb="5" eb="7">
      <t>キュウジン</t>
    </rPh>
    <rPh sb="7" eb="9">
      <t>ジョウホウ</t>
    </rPh>
    <rPh sb="13" eb="15">
      <t>カツヨウ</t>
    </rPh>
    <phoneticPr fontId="6"/>
  </si>
  <si>
    <t>事業所ホームページで自事業所のアピールポイントを求職者へ発信</t>
    <rPh sb="0" eb="3">
      <t>ジギョウショ</t>
    </rPh>
    <rPh sb="10" eb="11">
      <t>ジ</t>
    </rPh>
    <rPh sb="11" eb="14">
      <t>ジギョウショ</t>
    </rPh>
    <rPh sb="24" eb="27">
      <t>キュウショクシャ</t>
    </rPh>
    <rPh sb="28" eb="30">
      <t>ハッシン</t>
    </rPh>
    <phoneticPr fontId="6"/>
  </si>
  <si>
    <r>
      <t>SNS</t>
    </r>
    <r>
      <rPr>
        <sz val="8"/>
        <color theme="1"/>
        <rFont val="ＭＳ Ｐ明朝"/>
        <family val="1"/>
        <charset val="128"/>
      </rPr>
      <t>（注）</t>
    </r>
    <r>
      <rPr>
        <sz val="10"/>
        <color theme="1"/>
        <rFont val="ＭＳ Ｐ明朝"/>
        <family val="1"/>
        <charset val="128"/>
      </rPr>
      <t>を活用して自事業所のアピールポイントを求職者へ発信</t>
    </r>
    <rPh sb="7" eb="9">
      <t>カツヨウ</t>
    </rPh>
    <rPh sb="11" eb="12">
      <t>ジ</t>
    </rPh>
    <rPh sb="12" eb="15">
      <t>ジギョウショ</t>
    </rPh>
    <rPh sb="25" eb="28">
      <t>キュウショクシャ</t>
    </rPh>
    <rPh sb="29" eb="31">
      <t>ハッシン</t>
    </rPh>
    <phoneticPr fontId="6"/>
  </si>
  <si>
    <t>現場の裁量による創意工夫を尊重するマネジメント</t>
    <rPh sb="13" eb="15">
      <t>ソンチョウ</t>
    </rPh>
    <phoneticPr fontId="6"/>
  </si>
  <si>
    <r>
      <t>介護業務用のアプリが入った</t>
    </r>
    <r>
      <rPr>
        <sz val="10"/>
        <color theme="1"/>
        <rFont val="ＭＳ Ｐゴシック"/>
        <family val="3"/>
        <charset val="128"/>
      </rPr>
      <t>タブレット端末・スマートフォン</t>
    </r>
    <phoneticPr fontId="5"/>
  </si>
  <si>
    <r>
      <t>施設の居室内に設置する</t>
    </r>
    <r>
      <rPr>
        <sz val="10"/>
        <color theme="1"/>
        <rFont val="ＭＳ Ｐゴシック"/>
        <family val="3"/>
        <charset val="128"/>
      </rPr>
      <t>見守りセンサー</t>
    </r>
    <phoneticPr fontId="5"/>
  </si>
  <si>
    <t>効果がある</t>
    <rPh sb="0" eb="2">
      <t>コウカ</t>
    </rPh>
    <phoneticPr fontId="5"/>
  </si>
  <si>
    <t>やや効果がある</t>
    <rPh sb="2" eb="4">
      <t>コウカ</t>
    </rPh>
    <phoneticPr fontId="5"/>
  </si>
  <si>
    <t>特に変化はない</t>
    <rPh sb="0" eb="1">
      <t>トク</t>
    </rPh>
    <rPh sb="2" eb="4">
      <t>ヘンカ</t>
    </rPh>
    <phoneticPr fontId="5"/>
  </si>
  <si>
    <t>利用者や他の従業員との意思疎通（日本語能力及びコミュニケーション）が難しい</t>
    <rPh sb="0" eb="3">
      <t>リヨウシャ</t>
    </rPh>
    <rPh sb="4" eb="5">
      <t>タ</t>
    </rPh>
    <rPh sb="6" eb="9">
      <t>ジュウギョウイン</t>
    </rPh>
    <rPh sb="11" eb="15">
      <t>イシソツウ</t>
    </rPh>
    <rPh sb="16" eb="19">
      <t>ニホンゴ</t>
    </rPh>
    <rPh sb="19" eb="21">
      <t>ノウリョク</t>
    </rPh>
    <rPh sb="21" eb="22">
      <t>オヨ</t>
    </rPh>
    <phoneticPr fontId="2"/>
  </si>
  <si>
    <t>受け入れについて他の従業員の理解を得ることが難しい</t>
    <rPh sb="8" eb="9">
      <t>タ</t>
    </rPh>
    <rPh sb="17" eb="18">
      <t>エ</t>
    </rPh>
    <rPh sb="22" eb="23">
      <t>ムズカ</t>
    </rPh>
    <phoneticPr fontId="5"/>
  </si>
  <si>
    <t>外国籍労働者の仕事上のサポート役の負担が大きい</t>
    <rPh sb="0" eb="3">
      <t>ガイコクセキ</t>
    </rPh>
    <rPh sb="3" eb="6">
      <t>ロウドウシャ</t>
    </rPh>
    <rPh sb="7" eb="10">
      <t>シゴトジョウ</t>
    </rPh>
    <rPh sb="15" eb="16">
      <t>ヤク</t>
    </rPh>
    <rPh sb="17" eb="19">
      <t>フタン</t>
    </rPh>
    <rPh sb="20" eb="21">
      <t>オオ</t>
    </rPh>
    <phoneticPr fontId="2"/>
  </si>
  <si>
    <t>外国籍労働者の人材確保（自事業所とのマッチング）が困難</t>
    <rPh sb="7" eb="9">
      <t>ジンザイ</t>
    </rPh>
    <rPh sb="9" eb="11">
      <t>カクホ</t>
    </rPh>
    <rPh sb="12" eb="15">
      <t>ジジギョウ</t>
    </rPh>
    <rPh sb="15" eb="16">
      <t>ショ</t>
    </rPh>
    <rPh sb="25" eb="27">
      <t>コンナン</t>
    </rPh>
    <phoneticPr fontId="2"/>
  </si>
  <si>
    <t>食事・栄養管理に関する周辺業務を支援する機器・システム</t>
    <rPh sb="0" eb="2">
      <t>ショクジ</t>
    </rPh>
    <rPh sb="3" eb="5">
      <t>エイヨウ</t>
    </rPh>
    <rPh sb="5" eb="7">
      <t>カンリ</t>
    </rPh>
    <rPh sb="8" eb="9">
      <t>カン</t>
    </rPh>
    <rPh sb="11" eb="13">
      <t>シュウヘン</t>
    </rPh>
    <rPh sb="13" eb="15">
      <t>ギョウム</t>
    </rPh>
    <rPh sb="16" eb="18">
      <t>シエン</t>
    </rPh>
    <rPh sb="20" eb="22">
      <t>キキ</t>
    </rPh>
    <phoneticPr fontId="5"/>
  </si>
  <si>
    <t>認知機能が低下した高齢者等の自立した日常生活または個別ケアを支援する機器・システム</t>
    <rPh sb="0" eb="2">
      <t>ニンチ</t>
    </rPh>
    <rPh sb="2" eb="4">
      <t>キノウ</t>
    </rPh>
    <rPh sb="5" eb="7">
      <t>テイカ</t>
    </rPh>
    <rPh sb="9" eb="12">
      <t>コウレイシャ</t>
    </rPh>
    <rPh sb="12" eb="13">
      <t>トウ</t>
    </rPh>
    <rPh sb="14" eb="16">
      <t>ジリツ</t>
    </rPh>
    <rPh sb="18" eb="20">
      <t>ニチジョウ</t>
    </rPh>
    <rPh sb="20" eb="22">
      <t>セイカツ</t>
    </rPh>
    <rPh sb="25" eb="27">
      <t>コベツ</t>
    </rPh>
    <rPh sb="30" eb="32">
      <t>シエン</t>
    </rPh>
    <rPh sb="34" eb="36">
      <t>キキ</t>
    </rPh>
    <phoneticPr fontId="5"/>
  </si>
  <si>
    <t>時間外労働の削減</t>
    <phoneticPr fontId="6"/>
  </si>
  <si>
    <t>事業所の設備・環境を働きやすいものに改善</t>
    <rPh sb="10" eb="11">
      <t>ハタラ</t>
    </rPh>
    <rPh sb="18" eb="20">
      <t>カイゼン</t>
    </rPh>
    <phoneticPr fontId="6"/>
  </si>
  <si>
    <t>仕事と育児や介護の両立支援</t>
    <rPh sb="3" eb="5">
      <t>イクジ</t>
    </rPh>
    <phoneticPr fontId="6"/>
  </si>
  <si>
    <t>有給休暇等の各種休暇の取得や勤務日時の変更をしやすい職場づくり</t>
    <rPh sb="0" eb="2">
      <t>ユウキュウ</t>
    </rPh>
    <rPh sb="2" eb="4">
      <t>キュウカ</t>
    </rPh>
    <rPh sb="4" eb="5">
      <t>トウ</t>
    </rPh>
    <rPh sb="6" eb="10">
      <t>カクシュキュウカ</t>
    </rPh>
    <rPh sb="11" eb="13">
      <t>シュトク</t>
    </rPh>
    <rPh sb="14" eb="16">
      <t>キンム</t>
    </rPh>
    <rPh sb="16" eb="18">
      <t>ニチジ</t>
    </rPh>
    <rPh sb="19" eb="21">
      <t>ヘンコウ</t>
    </rPh>
    <rPh sb="26" eb="28">
      <t>ショクバ</t>
    </rPh>
    <phoneticPr fontId="6"/>
  </si>
  <si>
    <r>
      <t>介護の質の向上</t>
    </r>
    <r>
      <rPr>
        <sz val="9"/>
        <rFont val="ＭＳ Ｐ明朝"/>
        <family val="1"/>
        <charset val="128"/>
      </rPr>
      <t>（注）</t>
    </r>
    <r>
      <rPr>
        <sz val="10"/>
        <rFont val="ＭＳ Ｐ明朝"/>
        <family val="1"/>
        <charset val="128"/>
      </rPr>
      <t>を図るための価値観や行動基準の共有</t>
    </r>
    <rPh sb="0" eb="2">
      <t>カイゴ</t>
    </rPh>
    <rPh sb="3" eb="4">
      <t>シツ</t>
    </rPh>
    <rPh sb="5" eb="7">
      <t>コウジョウ</t>
    </rPh>
    <rPh sb="8" eb="9">
      <t>チュウ</t>
    </rPh>
    <rPh sb="11" eb="12">
      <t>ハカ</t>
    </rPh>
    <rPh sb="16" eb="19">
      <t>カチカン</t>
    </rPh>
    <rPh sb="20" eb="22">
      <t>コウドウ</t>
    </rPh>
    <rPh sb="22" eb="24">
      <t>キジュン</t>
    </rPh>
    <rPh sb="25" eb="27">
      <t>キョウユウ</t>
    </rPh>
    <phoneticPr fontId="6"/>
  </si>
  <si>
    <t>職場内での仕事上のコミュニケーションの円滑化（面談、ミーティング、意見交換会など）</t>
    <rPh sb="0" eb="3">
      <t>ショクバナイ</t>
    </rPh>
    <rPh sb="5" eb="8">
      <t>シゴトジョウ</t>
    </rPh>
    <rPh sb="23" eb="25">
      <t>メンダン</t>
    </rPh>
    <phoneticPr fontId="6"/>
  </si>
  <si>
    <t>仕事外での職員間の交流の機会の設定</t>
    <rPh sb="0" eb="2">
      <t>シゴト</t>
    </rPh>
    <rPh sb="2" eb="3">
      <t>ガイ</t>
    </rPh>
    <rPh sb="5" eb="7">
      <t>ショクイン</t>
    </rPh>
    <rPh sb="7" eb="8">
      <t>カン</t>
    </rPh>
    <rPh sb="12" eb="14">
      <t>キカイ</t>
    </rPh>
    <rPh sb="15" eb="17">
      <t>セッテイ</t>
    </rPh>
    <phoneticPr fontId="6"/>
  </si>
  <si>
    <t>健康対策や健康管理の充実</t>
    <rPh sb="0" eb="2">
      <t>ケンコウ</t>
    </rPh>
    <rPh sb="2" eb="4">
      <t>タイサク</t>
    </rPh>
    <rPh sb="5" eb="7">
      <t>ケンコウ</t>
    </rPh>
    <rPh sb="7" eb="9">
      <t>カンリ</t>
    </rPh>
    <rPh sb="10" eb="12">
      <t>ジュウジツ</t>
    </rPh>
    <phoneticPr fontId="6"/>
  </si>
  <si>
    <t>事業所内でのキャリアアップの道筋の明確化</t>
    <rPh sb="0" eb="3">
      <t>ジギョウショ</t>
    </rPh>
    <rPh sb="3" eb="4">
      <t>ナイ</t>
    </rPh>
    <rPh sb="14" eb="16">
      <t>ミチスジ</t>
    </rPh>
    <phoneticPr fontId="6"/>
  </si>
  <si>
    <t>事業所内外での研修機会の充実</t>
    <rPh sb="0" eb="3">
      <t>ジギョウショ</t>
    </rPh>
    <phoneticPr fontId="6"/>
  </si>
  <si>
    <t>地域活動への事業所としての参加</t>
    <rPh sb="0" eb="2">
      <t>チイキ</t>
    </rPh>
    <rPh sb="2" eb="4">
      <t>カツドウ</t>
    </rPh>
    <rPh sb="6" eb="9">
      <t>ジギョウショ</t>
    </rPh>
    <rPh sb="13" eb="14">
      <t>カ</t>
    </rPh>
    <phoneticPr fontId="6"/>
  </si>
  <si>
    <t>両立支援制度の利用中は仕事よりも私生活が優先されることが多い</t>
    <rPh sb="0" eb="2">
      <t>リョウリツ</t>
    </rPh>
    <rPh sb="2" eb="4">
      <t>シエン</t>
    </rPh>
    <rPh sb="4" eb="6">
      <t>セイド</t>
    </rPh>
    <rPh sb="7" eb="9">
      <t>リヨウ</t>
    </rPh>
    <rPh sb="9" eb="10">
      <t>チュウ</t>
    </rPh>
    <rPh sb="11" eb="13">
      <t>シゴト</t>
    </rPh>
    <rPh sb="16" eb="19">
      <t>シセイカツ</t>
    </rPh>
    <rPh sb="20" eb="22">
      <t>ユウセン</t>
    </rPh>
    <rPh sb="28" eb="29">
      <t>オオ</t>
    </rPh>
    <phoneticPr fontId="6"/>
  </si>
  <si>
    <t>労働時間管理や人材配置が難しい</t>
    <rPh sb="12" eb="13">
      <t>ムズカ</t>
    </rPh>
    <phoneticPr fontId="6"/>
  </si>
  <si>
    <t>休業や短時間勤務をする職員の人事評価が難しい</t>
    <rPh sb="0" eb="2">
      <t>キュウギョウ</t>
    </rPh>
    <rPh sb="3" eb="6">
      <t>タンジカン</t>
    </rPh>
    <rPh sb="6" eb="8">
      <t>キンム</t>
    </rPh>
    <rPh sb="11" eb="13">
      <t>ショクイン</t>
    </rPh>
    <phoneticPr fontId="6"/>
  </si>
  <si>
    <t>代替要員の確保や配置が難しい</t>
    <rPh sb="5" eb="7">
      <t>カクホ</t>
    </rPh>
    <rPh sb="8" eb="10">
      <t>ハイチ</t>
    </rPh>
    <rPh sb="11" eb="12">
      <t>ムズカ</t>
    </rPh>
    <phoneticPr fontId="6"/>
  </si>
  <si>
    <t>人員不足のため、制度利用に関する希望の実現が難しい</t>
    <rPh sb="0" eb="2">
      <t>ジンイン</t>
    </rPh>
    <rPh sb="2" eb="4">
      <t>ブソク</t>
    </rPh>
    <rPh sb="8" eb="10">
      <t>セイド</t>
    </rPh>
    <rPh sb="10" eb="12">
      <t>リヨウ</t>
    </rPh>
    <rPh sb="13" eb="14">
      <t>カン</t>
    </rPh>
    <rPh sb="16" eb="18">
      <t>キボウ</t>
    </rPh>
    <rPh sb="19" eb="21">
      <t>ジツゲン</t>
    </rPh>
    <rPh sb="22" eb="23">
      <t>ムズカ</t>
    </rPh>
    <phoneticPr fontId="6"/>
  </si>
  <si>
    <t>両立支援の利用に関して周囲の職員の理解が得られない</t>
    <rPh sb="5" eb="7">
      <t>リヨウ</t>
    </rPh>
    <rPh sb="8" eb="9">
      <t>カン</t>
    </rPh>
    <rPh sb="11" eb="13">
      <t>シュウイ</t>
    </rPh>
    <phoneticPr fontId="6"/>
  </si>
  <si>
    <t>介護従事者の介護業務に関する知識や技術が不足している</t>
    <phoneticPr fontId="6"/>
  </si>
  <si>
    <t>管理者の指導・管理能力が不足している</t>
    <rPh sb="0" eb="3">
      <t>カンリシャ</t>
    </rPh>
    <rPh sb="4" eb="6">
      <t>シドウ</t>
    </rPh>
    <rPh sb="7" eb="9">
      <t>カンリ</t>
    </rPh>
    <rPh sb="9" eb="11">
      <t>ノウリョク</t>
    </rPh>
    <rPh sb="12" eb="14">
      <t>フソク</t>
    </rPh>
    <phoneticPr fontId="6"/>
  </si>
  <si>
    <t>介護従事者間のコミュニケーションが不足している</t>
    <rPh sb="5" eb="6">
      <t>カン</t>
    </rPh>
    <phoneticPr fontId="6"/>
  </si>
  <si>
    <t>経営者・管理者と介護従事者間のコミュニケーションが不足している</t>
    <rPh sb="0" eb="2">
      <t>ケイエイ</t>
    </rPh>
    <rPh sb="4" eb="7">
      <t>カンリシャ</t>
    </rPh>
    <rPh sb="8" eb="10">
      <t>カイゴ</t>
    </rPh>
    <rPh sb="10" eb="13">
      <t>ジュウジシャ</t>
    </rPh>
    <phoneticPr fontId="6"/>
  </si>
  <si>
    <t>利用者や利用者の家族の介護サービスに対する理解が不足している</t>
    <phoneticPr fontId="6"/>
  </si>
  <si>
    <t>受け入れの手続きが煩雑</t>
    <rPh sb="0" eb="1">
      <t>ウ</t>
    </rPh>
    <rPh sb="2" eb="3">
      <t>イ</t>
    </rPh>
    <rPh sb="5" eb="7">
      <t>テツヅ</t>
    </rPh>
    <rPh sb="9" eb="11">
      <t>ハンザツ</t>
    </rPh>
    <phoneticPr fontId="2"/>
  </si>
  <si>
    <t>受け入れのためのコストが高い</t>
    <rPh sb="0" eb="1">
      <t>ウ</t>
    </rPh>
    <rPh sb="2" eb="3">
      <t>イ</t>
    </rPh>
    <rPh sb="12" eb="13">
      <t>タカ</t>
    </rPh>
    <phoneticPr fontId="2"/>
  </si>
  <si>
    <t>受け入れのための住宅や寮などを確保することが困難</t>
    <rPh sb="0" eb="1">
      <t>ウ</t>
    </rPh>
    <rPh sb="2" eb="3">
      <t>イ</t>
    </rPh>
    <rPh sb="8" eb="10">
      <t>ジュウタク</t>
    </rPh>
    <rPh sb="11" eb="12">
      <t>リョウ</t>
    </rPh>
    <rPh sb="15" eb="17">
      <t>カクホ</t>
    </rPh>
    <rPh sb="22" eb="24">
      <t>コンナン</t>
    </rPh>
    <phoneticPr fontId="2"/>
  </si>
  <si>
    <t>受け入れ後の生活支援の仕方がわからない</t>
    <rPh sb="0" eb="1">
      <t>ウ</t>
    </rPh>
    <rPh sb="2" eb="3">
      <t>イ</t>
    </rPh>
    <rPh sb="4" eb="5">
      <t>ゴ</t>
    </rPh>
    <rPh sb="6" eb="8">
      <t>セイカツ</t>
    </rPh>
    <rPh sb="8" eb="10">
      <t>シエン</t>
    </rPh>
    <rPh sb="11" eb="13">
      <t>シカタ</t>
    </rPh>
    <phoneticPr fontId="2"/>
  </si>
  <si>
    <t>受け入れ後の生活の管理や支援が難しい</t>
    <rPh sb="0" eb="1">
      <t>ウ</t>
    </rPh>
    <rPh sb="2" eb="3">
      <t>イ</t>
    </rPh>
    <rPh sb="4" eb="5">
      <t>ゴ</t>
    </rPh>
    <rPh sb="6" eb="8">
      <t>セイカツ</t>
    </rPh>
    <rPh sb="9" eb="11">
      <t>カンリ</t>
    </rPh>
    <rPh sb="12" eb="14">
      <t>シエン</t>
    </rPh>
    <rPh sb="15" eb="16">
      <t>ムズカ</t>
    </rPh>
    <phoneticPr fontId="2"/>
  </si>
  <si>
    <t>利用者が外国籍労働者によるサービス提供に抵抗がある</t>
    <rPh sb="0" eb="3">
      <t>リヨウシャ</t>
    </rPh>
    <rPh sb="4" eb="7">
      <t>ガイコクセキ</t>
    </rPh>
    <rPh sb="7" eb="10">
      <t>ロウドウシャ</t>
    </rPh>
    <rPh sb="17" eb="19">
      <t>テイキョウ</t>
    </rPh>
    <rPh sb="20" eb="22">
      <t>テイコウ</t>
    </rPh>
    <phoneticPr fontId="5"/>
  </si>
  <si>
    <t>介護医療院</t>
    <rPh sb="0" eb="2">
      <t>カイゴ</t>
    </rPh>
    <rPh sb="2" eb="4">
      <t>イリョウ</t>
    </rPh>
    <rPh sb="4" eb="5">
      <t>イン</t>
    </rPh>
    <phoneticPr fontId="6"/>
  </si>
  <si>
    <t>どのようなことをする人かを
含め、知っている</t>
    <rPh sb="10" eb="11">
      <t>ヒト</t>
    </rPh>
    <rPh sb="14" eb="15">
      <t>フク</t>
    </rPh>
    <rPh sb="17" eb="18">
      <t>シ</t>
    </rPh>
    <phoneticPr fontId="6"/>
  </si>
  <si>
    <t>ここからはすべての方ににお尋ねします。</t>
    <rPh sb="9" eb="10">
      <t>カタ</t>
    </rPh>
    <phoneticPr fontId="5"/>
  </si>
  <si>
    <r>
      <t>有期雇用者</t>
    </r>
    <r>
      <rPr>
        <sz val="8"/>
        <color theme="1"/>
        <rFont val="ＭＳ Ｐ明朝"/>
        <family val="1"/>
        <charset val="128"/>
      </rPr>
      <t xml:space="preserve"> （注4）</t>
    </r>
    <rPh sb="0" eb="2">
      <t>ユウキ</t>
    </rPh>
    <rPh sb="2" eb="4">
      <t>コヨウ</t>
    </rPh>
    <rPh sb="4" eb="5">
      <t>シャ</t>
    </rPh>
    <phoneticPr fontId="5"/>
  </si>
  <si>
    <r>
      <t>パソコンによって利用する</t>
    </r>
    <r>
      <rPr>
        <sz val="10"/>
        <color theme="1"/>
        <rFont val="ＭＳ Ｐゴシック"/>
        <family val="3"/>
        <charset val="128"/>
      </rPr>
      <t xml:space="preserve">介護ソフト
</t>
    </r>
    <r>
      <rPr>
        <sz val="9"/>
        <color theme="1"/>
        <rFont val="ＭＳ Ｐ明朝"/>
        <family val="1"/>
        <charset val="128"/>
      </rPr>
      <t>（介護事業所の業務に特化したソフト）</t>
    </r>
    <rPh sb="8" eb="10">
      <t>リヨウ</t>
    </rPh>
    <rPh sb="21" eb="24">
      <t>ジギョウショ</t>
    </rPh>
    <rPh sb="25" eb="27">
      <t>ギョウム</t>
    </rPh>
    <rPh sb="28" eb="30">
      <t>トッカ</t>
    </rPh>
    <phoneticPr fontId="5"/>
  </si>
  <si>
    <t>（注1）</t>
  </si>
  <si>
    <t>（注2）</t>
    <phoneticPr fontId="5"/>
  </si>
  <si>
    <t>問１、問２は、貴事業所が所属する法人全体についての質問です。</t>
    <phoneticPr fontId="5"/>
  </si>
  <si>
    <t>介護保険法の訪問介護以外の指定介護事業所で働き、直接介護を行う方をいいます（看護職は含まない）。</t>
  </si>
  <si>
    <t>（注3）</t>
    <phoneticPr fontId="5"/>
  </si>
  <si>
    <t>（注4）</t>
    <phoneticPr fontId="5"/>
  </si>
  <si>
    <t>介護保険法の指定を受けた訪問介護事業所で働き、高齢者等の家庭を訪問して、家事などの生活援助、入浴などの身体介護を行う方をいいます。
なお兼務している職員については、主として従事する仕事（職種）にのみ記入してください。ただしサービス提供責任者（指定訪問介護サービスのみ該当）と訪問介護員を兼務している場合は「サービス提供責任者」として考え、「訪問介護員」には計上しないでください。</t>
    <phoneticPr fontId="5"/>
  </si>
  <si>
    <t>雇用契約期間の定めのない方をいいます（雇用契約が定年までの方を含みます）。</t>
    <phoneticPr fontId="5"/>
  </si>
  <si>
    <t>能力や仕事ぶりを処遇に反映</t>
    <rPh sb="0" eb="2">
      <t>ノウリョク</t>
    </rPh>
    <rPh sb="3" eb="5">
      <t>シゴト</t>
    </rPh>
    <rPh sb="8" eb="10">
      <t>ショグウ</t>
    </rPh>
    <rPh sb="11" eb="13">
      <t>ハンエイ</t>
    </rPh>
    <phoneticPr fontId="6"/>
  </si>
  <si>
    <t>郵送された「事業所における介護労働実態調査 －事業所調査票－」の表紙右上に記載されて</t>
    <rPh sb="32" eb="34">
      <t>ヒョウシ</t>
    </rPh>
    <rPh sb="34" eb="36">
      <t>ミギウエ</t>
    </rPh>
    <rPh sb="37" eb="39">
      <t>キサイ</t>
    </rPh>
    <phoneticPr fontId="5"/>
  </si>
  <si>
    <t>いる7ケタの整理番号をご記入ください。</t>
    <phoneticPr fontId="5"/>
  </si>
  <si>
    <t>整理番号がご不明のときは、貴事業所が所在する都道府県をご記入ください。</t>
    <phoneticPr fontId="5"/>
  </si>
  <si>
    <t>整理番号⇒</t>
    <rPh sb="0" eb="4">
      <t>セイリバンゴウ</t>
    </rPh>
    <phoneticPr fontId="5"/>
  </si>
  <si>
    <t>都道府県⇒</t>
    <rPh sb="0" eb="4">
      <t>トドウフケン</t>
    </rPh>
    <phoneticPr fontId="5"/>
  </si>
  <si>
    <t>プルダウン (▼) からも入力いただけます</t>
    <rPh sb="13" eb="15">
      <t>ニュウリョク</t>
    </rPh>
    <phoneticPr fontId="5"/>
  </si>
  <si>
    <t>（整理番号が不明の場合にご記入ください）</t>
    <rPh sb="1" eb="5">
      <t>セイリバンゴウ</t>
    </rPh>
    <rPh sb="6" eb="8">
      <t>フメイ</t>
    </rPh>
    <rPh sb="9" eb="11">
      <t>バアイ</t>
    </rPh>
    <rPh sb="13" eb="15">
      <t>キニュウ</t>
    </rPh>
    <phoneticPr fontId="5"/>
  </si>
  <si>
    <t>※ 7ケタの整理番号を記入されない場合、11月に確認はがきが送付されますことをご容赦ください。</t>
    <rPh sb="6" eb="10">
      <t>セイリバンゴウ</t>
    </rPh>
    <rPh sb="11" eb="13">
      <t>キニュウ</t>
    </rPh>
    <rPh sb="17" eb="19">
      <t>バアイ</t>
    </rPh>
    <rPh sb="22" eb="23">
      <t>ガツ</t>
    </rPh>
    <rPh sb="24" eb="26">
      <t>カクニン</t>
    </rPh>
    <rPh sb="30" eb="32">
      <t>ソウフ</t>
    </rPh>
    <rPh sb="40" eb="42">
      <t>ヨウシャ</t>
    </rPh>
    <phoneticPr fontId="5"/>
  </si>
  <si>
    <t>（調査票に手書きでご回答いただく場合）黒のボールペンまたは鉛筆でご記入ください。</t>
    <phoneticPr fontId="5"/>
  </si>
  <si>
    <r>
      <t>選択肢を選ぶ設問では、設問の指示に従い、該当する選択肢番号の左にある</t>
    </r>
    <r>
      <rPr>
        <sz val="12"/>
        <color theme="1"/>
        <rFont val="Meiryo UI"/>
        <family val="3"/>
        <charset val="128"/>
      </rPr>
      <t>□</t>
    </r>
    <r>
      <rPr>
        <sz val="10"/>
        <color theme="1"/>
        <rFont val="Meiryo UI"/>
        <family val="3"/>
        <charset val="128"/>
      </rPr>
      <t>にチェック</t>
    </r>
    <r>
      <rPr>
        <sz val="12"/>
        <color theme="1"/>
        <rFont val="Meiryo UI"/>
        <family val="3"/>
        <charset val="128"/>
      </rPr>
      <t>☑</t>
    </r>
    <r>
      <rPr>
        <sz val="10"/>
        <color theme="1"/>
        <rFont val="Meiryo UI"/>
        <family val="3"/>
        <charset val="128"/>
      </rPr>
      <t>を入れてください。</t>
    </r>
    <rPh sb="0" eb="3">
      <t>センタクシ</t>
    </rPh>
    <rPh sb="4" eb="5">
      <t>エラ</t>
    </rPh>
    <rPh sb="6" eb="8">
      <t>セツモン</t>
    </rPh>
    <rPh sb="11" eb="13">
      <t>セツモン</t>
    </rPh>
    <rPh sb="14" eb="16">
      <t>シジ</t>
    </rPh>
    <rPh sb="17" eb="18">
      <t>シタガ</t>
    </rPh>
    <rPh sb="20" eb="22">
      <t>ガイトウ</t>
    </rPh>
    <rPh sb="24" eb="27">
      <t>センタクシ</t>
    </rPh>
    <rPh sb="27" eb="29">
      <t>バンゴウ</t>
    </rPh>
    <rPh sb="30" eb="31">
      <t>ヒダリ</t>
    </rPh>
    <rPh sb="42" eb="43">
      <t>イ</t>
    </rPh>
    <phoneticPr fontId="5"/>
  </si>
  <si>
    <r>
      <t>（</t>
    </r>
    <r>
      <rPr>
        <sz val="12"/>
        <color theme="1"/>
        <rFont val="Meiryo UI"/>
        <family val="3"/>
        <charset val="128"/>
      </rPr>
      <t>□</t>
    </r>
    <r>
      <rPr>
        <sz val="10"/>
        <color theme="1"/>
        <rFont val="Meiryo UI"/>
        <family val="3"/>
        <charset val="128"/>
      </rPr>
      <t>をクリックするとチェックが入ります。チェックした</t>
    </r>
    <r>
      <rPr>
        <sz val="12"/>
        <color theme="1"/>
        <rFont val="Meiryo UI"/>
        <family val="3"/>
        <charset val="128"/>
      </rPr>
      <t>☑</t>
    </r>
    <r>
      <rPr>
        <sz val="10"/>
        <color theme="1"/>
        <rFont val="Meiryo UI"/>
        <family val="3"/>
        <charset val="128"/>
      </rPr>
      <t>を再度クリックするとチェックは消えます。）</t>
    </r>
    <rPh sb="15" eb="16">
      <t>ハイ</t>
    </rPh>
    <rPh sb="28" eb="30">
      <t>サイド</t>
    </rPh>
    <rPh sb="42" eb="43">
      <t>キ</t>
    </rPh>
    <phoneticPr fontId="5"/>
  </si>
  <si>
    <t>数値・文字でご回答いただく設問では、所定の枠内に数値・文字を入力してください。</t>
    <rPh sb="0" eb="2">
      <t>スウチ</t>
    </rPh>
    <rPh sb="3" eb="5">
      <t>モジ</t>
    </rPh>
    <rPh sb="7" eb="9">
      <t>カイトウ</t>
    </rPh>
    <rPh sb="13" eb="15">
      <t>セツモン</t>
    </rPh>
    <rPh sb="18" eb="20">
      <t>ショテイ</t>
    </rPh>
    <rPh sb="21" eb="22">
      <t>ワク</t>
    </rPh>
    <rPh sb="22" eb="23">
      <t>ナイ</t>
    </rPh>
    <rPh sb="24" eb="26">
      <t>スウチ</t>
    </rPh>
    <rPh sb="27" eb="29">
      <t>モジ</t>
    </rPh>
    <rPh sb="30" eb="32">
      <t>ニュウリョク</t>
    </rPh>
    <phoneticPr fontId="5"/>
  </si>
  <si>
    <t>調査票送付先アドレス</t>
    <rPh sb="3" eb="6">
      <t>ソウフサキ</t>
    </rPh>
    <phoneticPr fontId="5"/>
  </si>
  <si>
    <t>chousa@kaigo-center.or.jp</t>
    <phoneticPr fontId="5"/>
  </si>
  <si>
    <t xml:space="preserve">１ </t>
    <phoneticPr fontId="6"/>
  </si>
  <si>
    <t xml:space="preserve">４ </t>
    <phoneticPr fontId="6"/>
  </si>
  <si>
    <t xml:space="preserve">７ </t>
    <phoneticPr fontId="6"/>
  </si>
  <si>
    <t xml:space="preserve">２ </t>
    <phoneticPr fontId="6"/>
  </si>
  <si>
    <t xml:space="preserve">５ </t>
    <phoneticPr fontId="6"/>
  </si>
  <si>
    <t xml:space="preserve">８ </t>
    <phoneticPr fontId="6"/>
  </si>
  <si>
    <t xml:space="preserve">３ </t>
    <phoneticPr fontId="6"/>
  </si>
  <si>
    <t xml:space="preserve">６ </t>
    <phoneticPr fontId="6"/>
  </si>
  <si>
    <t xml:space="preserve">９ </t>
    <phoneticPr fontId="6"/>
  </si>
  <si>
    <t xml:space="preserve">４ </t>
    <phoneticPr fontId="5"/>
  </si>
  <si>
    <t xml:space="preserve">５ </t>
    <phoneticPr fontId="5"/>
  </si>
  <si>
    <t xml:space="preserve">６ </t>
    <phoneticPr fontId="5"/>
  </si>
  <si>
    <t xml:space="preserve">７ </t>
    <phoneticPr fontId="5"/>
  </si>
  <si>
    <t xml:space="preserve">８ </t>
    <phoneticPr fontId="5"/>
  </si>
  <si>
    <t xml:space="preserve">９ </t>
    <phoneticPr fontId="5"/>
  </si>
  <si>
    <t>10</t>
    <phoneticPr fontId="5"/>
  </si>
  <si>
    <t>11</t>
    <phoneticPr fontId="5"/>
  </si>
  <si>
    <t>12</t>
    <phoneticPr fontId="5"/>
  </si>
  <si>
    <t>13</t>
    <phoneticPr fontId="5"/>
  </si>
  <si>
    <t>14</t>
    <phoneticPr fontId="5"/>
  </si>
  <si>
    <t>15</t>
    <phoneticPr fontId="5"/>
  </si>
  <si>
    <t>16</t>
    <phoneticPr fontId="5"/>
  </si>
  <si>
    <t>17</t>
    <phoneticPr fontId="5"/>
  </si>
  <si>
    <t>18</t>
    <phoneticPr fontId="5"/>
  </si>
  <si>
    <t>19</t>
    <phoneticPr fontId="5"/>
  </si>
  <si>
    <t>20</t>
    <phoneticPr fontId="5"/>
  </si>
  <si>
    <t>21</t>
    <phoneticPr fontId="5"/>
  </si>
  <si>
    <t>22</t>
    <phoneticPr fontId="5"/>
  </si>
  <si>
    <t>23</t>
    <phoneticPr fontId="5"/>
  </si>
  <si>
    <t>24</t>
    <phoneticPr fontId="5"/>
  </si>
  <si>
    <t>25</t>
    <phoneticPr fontId="5"/>
  </si>
  <si>
    <t>26</t>
    <phoneticPr fontId="5"/>
  </si>
  <si>
    <t>27</t>
    <phoneticPr fontId="5"/>
  </si>
  <si>
    <t>28</t>
    <phoneticPr fontId="5"/>
  </si>
  <si>
    <t>29</t>
    <phoneticPr fontId="5"/>
  </si>
  <si>
    <t>30</t>
    <phoneticPr fontId="5"/>
  </si>
  <si>
    <t>31</t>
    <phoneticPr fontId="5"/>
  </si>
  <si>
    <t>32</t>
    <phoneticPr fontId="5"/>
  </si>
  <si>
    <t>33</t>
    <phoneticPr fontId="5"/>
  </si>
  <si>
    <t>34</t>
    <phoneticPr fontId="5"/>
  </si>
  <si>
    <t>35</t>
    <phoneticPr fontId="5"/>
  </si>
  <si>
    <t>36</t>
    <phoneticPr fontId="5"/>
  </si>
  <si>
    <t>37</t>
    <phoneticPr fontId="5"/>
  </si>
  <si>
    <t>38</t>
    <phoneticPr fontId="5"/>
  </si>
  <si>
    <t>39</t>
    <phoneticPr fontId="5"/>
  </si>
  <si>
    <t>40</t>
    <phoneticPr fontId="5"/>
  </si>
  <si>
    <t>41</t>
    <phoneticPr fontId="5"/>
  </si>
  <si>
    <t>42</t>
    <phoneticPr fontId="5"/>
  </si>
  <si>
    <t>43</t>
    <phoneticPr fontId="5"/>
  </si>
  <si>
    <t>44</t>
    <phoneticPr fontId="5"/>
  </si>
  <si>
    <t>47</t>
    <phoneticPr fontId="5"/>
  </si>
  <si>
    <t>48</t>
    <phoneticPr fontId="5"/>
  </si>
  <si>
    <t>大いに不足</t>
    <phoneticPr fontId="6"/>
  </si>
  <si>
    <t>やや不足</t>
    <phoneticPr fontId="6"/>
  </si>
  <si>
    <t>10</t>
    <phoneticPr fontId="6"/>
  </si>
  <si>
    <t>9</t>
    <phoneticPr fontId="6"/>
  </si>
  <si>
    <t>11</t>
    <phoneticPr fontId="6"/>
  </si>
  <si>
    <t>12</t>
    <phoneticPr fontId="6"/>
  </si>
  <si>
    <t>13</t>
    <phoneticPr fontId="6"/>
  </si>
  <si>
    <t>14</t>
    <phoneticPr fontId="6"/>
  </si>
  <si>
    <t>15</t>
    <phoneticPr fontId="6"/>
  </si>
  <si>
    <t>16</t>
    <phoneticPr fontId="6"/>
  </si>
  <si>
    <t>17</t>
    <phoneticPr fontId="6"/>
  </si>
  <si>
    <t>18</t>
    <phoneticPr fontId="6"/>
  </si>
  <si>
    <t>19</t>
    <phoneticPr fontId="6"/>
  </si>
  <si>
    <t>20</t>
    <phoneticPr fontId="6"/>
  </si>
  <si>
    <t>21</t>
    <phoneticPr fontId="6"/>
  </si>
  <si>
    <t xml:space="preserve">2 </t>
    <phoneticPr fontId="6"/>
  </si>
  <si>
    <t>１０</t>
    <phoneticPr fontId="6"/>
  </si>
  <si>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</si>
  <si>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</si>
  <si>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</si>
  <si>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</si>
  <si>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</si>
  <si>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</si>
  <si>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</si>
  <si>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</si>
  <si>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</si>
  <si>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</si>
  <si>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</si>
  <si>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</si>
  <si>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</si>
  <si>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</si>
  <si>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</si>
  <si>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</si>
  <si>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</si>
  <si>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</si>
  <si>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</si>
  <si>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</si>
  <si>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</si>
  <si>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</si>
  <si>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</si>
  <si>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</si>
  <si>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</si>
  <si>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</si>
  <si>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</si>
  <si>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</si>
  <si>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</si>
  <si>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</si>
  <si>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</si>
  <si>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</si>
  <si>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</si>
  <si>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</si>
  <si>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</si>
  <si>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</si>
  <si>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</si>
  <si>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</si>
  <si>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</si>
  <si>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</si>
  <si>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</si>
  <si>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</si>
  <si>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</si>
  <si>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</si>
  <si>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</si>
  <si>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</si>
  <si>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</si>
  <si>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ご回答いただいた内容は、（公財）介護労働安定センターの個人情報管理規程に従い厳重に管理し、
介護労働実態調査の目的以外には使用いたしません。個人情報管理規程については以下をご覧ください。</t>
    </r>
    <r>
      <rPr>
        <sz val="6"/>
        <color theme="1"/>
        <rFont val="メイリオ"/>
        <family val="3"/>
        <charset val="128"/>
      </rPr>
      <t xml:space="preserve">
</t>
    </r>
    <r>
      <rPr>
        <b/>
        <sz val="10"/>
        <color theme="1"/>
        <rFont val="メイリオ"/>
        <family val="3"/>
        <charset val="128"/>
      </rPr>
      <t xml:space="preserve">https://www.kaigo-center.or.jp/privacy.html </t>
    </r>
    <r>
      <rPr>
        <sz val="10"/>
        <color theme="1"/>
        <rFont val="メイリオ"/>
        <family val="3"/>
        <charset val="128"/>
      </rPr>
      <t xml:space="preserve">    （公財）介護労働安定センター</t>
    </r>
    <rPh sb="33" eb="35">
      <t>キテイ</t>
    </rPh>
    <phoneticPr fontId="5"/>
  </si>
  <si>
    <t>「介護の質の向上」とは、利用者に対して、尊厳確保・虐待防止、QOL確保、自立支援に対する配慮等、質の高い介護サービスを提供することによって、その満足度を高めることをいいます。</t>
    <rPh sb="46" eb="47">
      <t>ナド</t>
    </rPh>
    <rPh sb="50" eb="51">
      <t>タカ</t>
    </rPh>
    <phoneticPr fontId="79"/>
  </si>
  <si>
    <t>←合計確認表示あり</t>
    <rPh sb="1" eb="5">
      <t>ゴウケイカクニン</t>
    </rPh>
    <rPh sb="5" eb="7">
      <t>ヒョウジ</t>
    </rPh>
    <phoneticPr fontId="5"/>
  </si>
  <si>
    <t>←要確認表示あり</t>
    <rPh sb="1" eb="2">
      <t>ヨウ</t>
    </rPh>
    <rPh sb="2" eb="4">
      <t>カクニン</t>
    </rPh>
    <rPh sb="4" eb="6">
      <t>ヒョウジ</t>
    </rPh>
    <phoneticPr fontId="5"/>
  </si>
  <si>
    <t>以上で質問は終了です。</t>
    <phoneticPr fontId="5"/>
  </si>
  <si>
    <t>オレンジ色のセルは自動計算された値が入りますので、入力は不要です。</t>
    <rPh sb="16" eb="17">
      <t>アタイ</t>
    </rPh>
    <rPh sb="18" eb="19">
      <t>ハイ</t>
    </rPh>
    <rPh sb="25" eb="27">
      <t>ニュウリョク</t>
    </rPh>
    <rPh sb="28" eb="30">
      <t>フヨウ</t>
    </rPh>
    <phoneticPr fontId="5"/>
  </si>
  <si>
    <t>数字のみ入力できます。</t>
  </si>
  <si>
    <t>入力された場合、在籍者数欄（オレンジ色セル）で合計チェックを行います。</t>
    <rPh sb="8" eb="11">
      <t>ザイセキシャ</t>
    </rPh>
    <rPh sb="11" eb="12">
      <t>スウ</t>
    </rPh>
    <rPh sb="12" eb="13">
      <t>ラン</t>
    </rPh>
    <rPh sb="23" eb="25">
      <t>ゴウケイ</t>
    </rPh>
    <rPh sb="30" eb="31">
      <t>オコナ</t>
    </rPh>
    <phoneticPr fontId="5"/>
  </si>
  <si>
    <t>入力された場合、総数欄（オレンジ色セル）で合計チェックを行います。</t>
    <rPh sb="8" eb="10">
      <t>ソウスウ</t>
    </rPh>
    <rPh sb="21" eb="23">
      <t>ゴウケイ</t>
    </rPh>
    <rPh sb="28" eb="29">
      <t>オコナ</t>
    </rPh>
    <phoneticPr fontId="5"/>
  </si>
  <si>
    <t>）</t>
    <phoneticPr fontId="5"/>
  </si>
  <si>
    <t>その他（　</t>
    <rPh sb="2" eb="3">
      <t>タ</t>
    </rPh>
    <phoneticPr fontId="6"/>
  </si>
  <si>
    <t>その他（　</t>
    <phoneticPr fontId="5"/>
  </si>
  <si>
    <t>その他（　</t>
    <phoneticPr fontId="5"/>
  </si>
  <si>
    <t>　１</t>
    <phoneticPr fontId="6"/>
  </si>
  <si>
    <t xml:space="preserve"> ２</t>
    <phoneticPr fontId="6"/>
  </si>
  <si>
    <t xml:space="preserve"> ３</t>
    <phoneticPr fontId="5"/>
  </si>
  <si>
    <t xml:space="preserve"> ４</t>
    <phoneticPr fontId="5"/>
  </si>
  <si>
    <t xml:space="preserve"> ６</t>
    <phoneticPr fontId="5"/>
  </si>
  <si>
    <t xml:space="preserve">  １</t>
    <phoneticPr fontId="6"/>
  </si>
  <si>
    <t xml:space="preserve">  ２</t>
    <phoneticPr fontId="6"/>
  </si>
  <si>
    <t xml:space="preserve">  ３</t>
    <phoneticPr fontId="5"/>
  </si>
  <si>
    <t xml:space="preserve">  ４</t>
    <phoneticPr fontId="5"/>
  </si>
  <si>
    <t xml:space="preserve">  ６</t>
    <phoneticPr fontId="5"/>
  </si>
  <si>
    <t xml:space="preserve">   ５</t>
    <phoneticPr fontId="5"/>
  </si>
  <si>
    <t xml:space="preserve">  ３</t>
    <phoneticPr fontId="6"/>
  </si>
  <si>
    <t xml:space="preserve">  ４</t>
    <phoneticPr fontId="6"/>
  </si>
  <si>
    <t xml:space="preserve">  ５</t>
    <phoneticPr fontId="6"/>
  </si>
  <si>
    <t xml:space="preserve">  ６</t>
    <phoneticPr fontId="6"/>
  </si>
  <si>
    <t xml:space="preserve">  ７</t>
    <phoneticPr fontId="6"/>
  </si>
  <si>
    <t xml:space="preserve">  ８</t>
    <phoneticPr fontId="6"/>
  </si>
  <si>
    <t xml:space="preserve">  ９</t>
    <phoneticPr fontId="6"/>
  </si>
  <si>
    <t>その他（　　</t>
    <phoneticPr fontId="5"/>
  </si>
  <si>
    <t>)</t>
    <phoneticPr fontId="5"/>
  </si>
  <si>
    <t xml:space="preserve">  10</t>
    <phoneticPr fontId="6"/>
  </si>
  <si>
    <t xml:space="preserve">  11</t>
    <phoneticPr fontId="6"/>
  </si>
  <si>
    <t xml:space="preserve">  12</t>
    <phoneticPr fontId="6"/>
  </si>
  <si>
    <t xml:space="preserve">   １</t>
    <phoneticPr fontId="6"/>
  </si>
  <si>
    <t xml:space="preserve">    ３</t>
    <phoneticPr fontId="6"/>
  </si>
  <si>
    <t xml:space="preserve">   １</t>
    <phoneticPr fontId="5"/>
  </si>
  <si>
    <t xml:space="preserve">   ２</t>
    <phoneticPr fontId="6"/>
  </si>
  <si>
    <t xml:space="preserve">  ２</t>
    <phoneticPr fontId="5"/>
  </si>
  <si>
    <t xml:space="preserve">  ３</t>
    <phoneticPr fontId="5"/>
  </si>
  <si>
    <t xml:space="preserve">  ４</t>
    <phoneticPr fontId="5"/>
  </si>
  <si>
    <t xml:space="preserve">  ５</t>
    <phoneticPr fontId="5"/>
  </si>
  <si>
    <t xml:space="preserve">  ６</t>
    <phoneticPr fontId="5"/>
  </si>
  <si>
    <t xml:space="preserve">  １</t>
    <phoneticPr fontId="5"/>
  </si>
  <si>
    <t xml:space="preserve">  ２</t>
    <phoneticPr fontId="5"/>
  </si>
  <si>
    <t xml:space="preserve">   ３</t>
    <phoneticPr fontId="5"/>
  </si>
  <si>
    <t xml:space="preserve">   １ </t>
    <phoneticPr fontId="6"/>
  </si>
  <si>
    <t xml:space="preserve">  ２ </t>
    <phoneticPr fontId="6"/>
  </si>
  <si>
    <t xml:space="preserve">   ２ </t>
    <phoneticPr fontId="6"/>
  </si>
  <si>
    <t xml:space="preserve">   ５</t>
    <phoneticPr fontId="6"/>
  </si>
  <si>
    <t xml:space="preserve">   ４</t>
    <phoneticPr fontId="6"/>
  </si>
  <si>
    <t xml:space="preserve">   ３</t>
    <phoneticPr fontId="6"/>
  </si>
  <si>
    <t xml:space="preserve">   １</t>
    <phoneticPr fontId="5"/>
  </si>
  <si>
    <t xml:space="preserve">   ２</t>
    <phoneticPr fontId="5"/>
  </si>
  <si>
    <t xml:space="preserve">  13</t>
    <phoneticPr fontId="6"/>
  </si>
  <si>
    <t xml:space="preserve">  14</t>
    <phoneticPr fontId="6"/>
  </si>
  <si>
    <t xml:space="preserve">  15</t>
    <phoneticPr fontId="6"/>
  </si>
  <si>
    <t xml:space="preserve">  16</t>
    <phoneticPr fontId="6"/>
  </si>
  <si>
    <t>番号</t>
    <rPh sb="0" eb="2">
      <t>バンゴウ</t>
    </rPh>
    <phoneticPr fontId="5"/>
  </si>
  <si>
    <t>セルの値</t>
    <rPh sb="3" eb="4">
      <t>アタイ</t>
    </rPh>
    <phoneticPr fontId="5"/>
  </si>
  <si>
    <t>令和7年度　介護労働実態調査</t>
    <phoneticPr fontId="5"/>
  </si>
  <si>
    <t>下記の「ご回答方法について」をお読みいただき、２ページ以降の問いにお答えください。</t>
    <phoneticPr fontId="5"/>
  </si>
  <si>
    <t>　1. 休止・廃止</t>
    <phoneticPr fontId="5"/>
  </si>
  <si>
    <t>ご回答は、特に指定の無い限り、２０２５年１０月１日現在の貴事業所の状況をお答えください。</t>
    <rPh sb="19" eb="20">
      <t>ネン</t>
    </rPh>
    <phoneticPr fontId="6"/>
  </si>
  <si>
    <t>２０２５年１０月３１日（金）までに</t>
    <rPh sb="12" eb="13">
      <t>キン</t>
    </rPh>
    <phoneticPr fontId="5"/>
  </si>
  <si>
    <t>第一号介護予防支援事業</t>
    <rPh sb="0" eb="2">
      <t>ダイイチ</t>
    </rPh>
    <rPh sb="2" eb="3">
      <t>ゴウ</t>
    </rPh>
    <rPh sb="3" eb="5">
      <t>カイゴ</t>
    </rPh>
    <rPh sb="5" eb="7">
      <t>ヨボウ</t>
    </rPh>
    <rPh sb="7" eb="9">
      <t>シエン</t>
    </rPh>
    <rPh sb="9" eb="11">
      <t>ジギョウ</t>
    </rPh>
    <phoneticPr fontId="6"/>
  </si>
  <si>
    <t>訪問型サービス
（従前相当サービス）</t>
    <phoneticPr fontId="5"/>
  </si>
  <si>
    <t>訪問型サービス
（Ａ・Ｂ・Ｃ・Ｄ）</t>
    <phoneticPr fontId="5"/>
  </si>
  <si>
    <t>通所型サービス
（従前相当サービス）</t>
    <rPh sb="0" eb="2">
      <t>ツウショ</t>
    </rPh>
    <phoneticPr fontId="5"/>
  </si>
  <si>
    <t>通所型サービス
（Ａ・Ｂ・Ｃ）</t>
    <rPh sb="0" eb="2">
      <t>ツウショ</t>
    </rPh>
    <phoneticPr fontId="5"/>
  </si>
  <si>
    <t>45</t>
    <phoneticPr fontId="5"/>
  </si>
  <si>
    <t>46</t>
    <phoneticPr fontId="6"/>
  </si>
  <si>
    <t>49</t>
    <phoneticPr fontId="5"/>
  </si>
  <si>
    <r>
      <t>①の貴事業所の全従業員数のうち、「訪問介護員」</t>
    </r>
    <r>
      <rPr>
        <sz val="9"/>
        <color theme="1"/>
        <rFont val="HG丸ｺﾞｼｯｸM-PRO"/>
        <family val="3"/>
        <charset val="128"/>
      </rPr>
      <t>(注１)</t>
    </r>
    <r>
      <rPr>
        <sz val="10"/>
        <color theme="1"/>
        <rFont val="HG丸ｺﾞｼｯｸM-PRO"/>
        <family val="3"/>
        <charset val="128"/>
      </rPr>
      <t>及び「介護職員」</t>
    </r>
    <r>
      <rPr>
        <sz val="9"/>
        <color theme="1"/>
        <rFont val="HG丸ｺﾞｼｯｸM-PRO"/>
        <family val="3"/>
        <charset val="128"/>
      </rPr>
      <t>(注２)</t>
    </r>
    <r>
      <rPr>
        <sz val="10"/>
        <color theme="1"/>
        <rFont val="HG丸ｺﾞｼｯｸM-PRO"/>
        <family val="3"/>
        <charset val="128"/>
      </rPr>
      <t>として在籍している職員の在籍者数、及び雇用形態別・就業形態別の内訳人数を記入して下さい。</t>
    </r>
    <rPh sb="2" eb="3">
      <t>キ</t>
    </rPh>
    <rPh sb="3" eb="5">
      <t>ジギョウ</t>
    </rPh>
    <rPh sb="5" eb="6">
      <t>ショ</t>
    </rPh>
    <rPh sb="7" eb="8">
      <t>ゼン</t>
    </rPh>
    <rPh sb="8" eb="10">
      <t>ジュウギョウ</t>
    </rPh>
    <rPh sb="10" eb="11">
      <t>イン</t>
    </rPh>
    <rPh sb="11" eb="12">
      <t>スウ</t>
    </rPh>
    <rPh sb="17" eb="19">
      <t>ホウモン</t>
    </rPh>
    <rPh sb="19" eb="21">
      <t>カイゴ</t>
    </rPh>
    <rPh sb="21" eb="22">
      <t>イン</t>
    </rPh>
    <rPh sb="24" eb="25">
      <t>チュウ</t>
    </rPh>
    <rPh sb="27" eb="28">
      <t>オヨ</t>
    </rPh>
    <rPh sb="30" eb="32">
      <t>カイゴ</t>
    </rPh>
    <rPh sb="32" eb="34">
      <t>ショクイン</t>
    </rPh>
    <rPh sb="36" eb="37">
      <t>チュウ</t>
    </rPh>
    <rPh sb="42" eb="44">
      <t>ザイセキ</t>
    </rPh>
    <rPh sb="48" eb="50">
      <t>ショクイン</t>
    </rPh>
    <rPh sb="51" eb="54">
      <t>ザイセキシャ</t>
    </rPh>
    <rPh sb="54" eb="55">
      <t>スウ</t>
    </rPh>
    <rPh sb="56" eb="57">
      <t>オヨ</t>
    </rPh>
    <rPh sb="58" eb="60">
      <t>コヨウ</t>
    </rPh>
    <rPh sb="60" eb="63">
      <t>ケイタイベツ</t>
    </rPh>
    <rPh sb="64" eb="66">
      <t>シュウギョウ</t>
    </rPh>
    <rPh sb="66" eb="68">
      <t>ケイタイ</t>
    </rPh>
    <rPh sb="68" eb="69">
      <t>ベツ</t>
    </rPh>
    <rPh sb="70" eb="72">
      <t>ウチワケ</t>
    </rPh>
    <rPh sb="72" eb="74">
      <t>ニンズウ</t>
    </rPh>
    <rPh sb="75" eb="77">
      <t>キニュウ</t>
    </rPh>
    <rPh sb="79" eb="80">
      <t>クダ</t>
    </rPh>
    <phoneticPr fontId="5"/>
  </si>
  <si>
    <t>在籍者数（2025年10月1日現在）</t>
    <rPh sb="0" eb="3">
      <t>ザイセキシャ</t>
    </rPh>
    <rPh sb="3" eb="4">
      <t>スウ</t>
    </rPh>
    <rPh sb="9" eb="10">
      <t>ネン</t>
    </rPh>
    <rPh sb="12" eb="13">
      <t>ガツ</t>
    </rPh>
    <rPh sb="14" eb="15">
      <t>ニチ</t>
    </rPh>
    <rPh sb="15" eb="17">
      <t>ゲンザイ</t>
    </rPh>
    <phoneticPr fontId="5"/>
  </si>
  <si>
    <t>　　（注）雇用関係のある在籍者の総数。ただし、日々雇用の者、役員、派遣労働者、委託業務従事者は含みません。</t>
    <rPh sb="16" eb="18">
      <t>ソウスウ</t>
    </rPh>
    <phoneticPr fontId="5"/>
  </si>
  <si>
    <r>
      <t>「訪問介護員・介護職員」について、</t>
    </r>
    <r>
      <rPr>
        <u/>
        <sz val="10"/>
        <color theme="1"/>
        <rFont val="HG丸ｺﾞｼｯｸM-PRO"/>
        <family val="3"/>
        <charset val="128"/>
      </rPr>
      <t>2025年10月1日現在の在職者数</t>
    </r>
    <r>
      <rPr>
        <u/>
        <sz val="8"/>
        <color theme="1"/>
        <rFont val="HG丸ｺﾞｼｯｸM-PRO"/>
        <family val="3"/>
        <charset val="128"/>
      </rPr>
      <t>（注1）</t>
    </r>
    <r>
      <rPr>
        <sz val="10"/>
        <color theme="1"/>
        <rFont val="HG丸ｺﾞｼｯｸM-PRO"/>
        <family val="3"/>
        <charset val="128"/>
      </rPr>
      <t>と、</t>
    </r>
    <r>
      <rPr>
        <u/>
        <sz val="10"/>
        <color theme="1"/>
        <rFont val="HG丸ｺﾞｼｯｸM-PRO"/>
        <family val="3"/>
        <charset val="128"/>
      </rPr>
      <t>過去1年間（2024年10月1日～2025年9月30日）の採用者数・離職者数</t>
    </r>
    <r>
      <rPr>
        <u/>
        <sz val="8"/>
        <color theme="1"/>
        <rFont val="HG丸ｺﾞｼｯｸM-PRO"/>
        <family val="3"/>
        <charset val="128"/>
      </rPr>
      <t>（注1）</t>
    </r>
    <r>
      <rPr>
        <sz val="10"/>
        <color theme="1"/>
        <rFont val="HG丸ｺﾞｼｯｸM-PRO"/>
        <family val="3"/>
        <charset val="128"/>
      </rPr>
      <t>を、性別・年齢階層別に区分して記入してください。
※年齢階層は、2025年9月30日現在の年齢で区分してください。</t>
    </r>
    <phoneticPr fontId="5"/>
  </si>
  <si>
    <t>(2025年10月1日現在)</t>
    <rPh sb="5" eb="6">
      <t>ネン</t>
    </rPh>
    <rPh sb="8" eb="9">
      <t>ガツ</t>
    </rPh>
    <rPh sb="10" eb="11">
      <t>ニチ</t>
    </rPh>
    <rPh sb="11" eb="13">
      <t>ゲンザイ</t>
    </rPh>
    <phoneticPr fontId="5"/>
  </si>
  <si>
    <t>(2024年10月1日
～2025年9月30日)</t>
    <rPh sb="5" eb="6">
      <t>ネン</t>
    </rPh>
    <rPh sb="8" eb="9">
      <t>ガツ</t>
    </rPh>
    <rPh sb="10" eb="11">
      <t>ニチ</t>
    </rPh>
    <rPh sb="17" eb="18">
      <t>ネン</t>
    </rPh>
    <rPh sb="19" eb="20">
      <t>ガツ</t>
    </rPh>
    <rPh sb="22" eb="23">
      <t>ニチ</t>
    </rPh>
    <phoneticPr fontId="5"/>
  </si>
  <si>
    <t>1960（昭和35）年9月30日生</t>
    <phoneticPr fontId="5"/>
  </si>
  <si>
    <t>1960（昭和35）年10月1日生～</t>
    <phoneticPr fontId="5"/>
  </si>
  <si>
    <t>1965（昭和40）年9月30日生</t>
    <phoneticPr fontId="5"/>
  </si>
  <si>
    <t>1965（昭和40）年10月1日生～</t>
    <phoneticPr fontId="5"/>
  </si>
  <si>
    <t>1975（昭和50）年9月30日生</t>
    <phoneticPr fontId="5"/>
  </si>
  <si>
    <t>1975（昭和50）年10月1日生～</t>
    <phoneticPr fontId="5"/>
  </si>
  <si>
    <t>1985（昭和60）年9月30日生</t>
    <phoneticPr fontId="5"/>
  </si>
  <si>
    <t>1985（昭和60）年10月1日生～</t>
    <phoneticPr fontId="5"/>
  </si>
  <si>
    <t>1995（平成7）年9月30日生</t>
    <phoneticPr fontId="5"/>
  </si>
  <si>
    <t>1995（平成7）年10月1日生</t>
    <phoneticPr fontId="5"/>
  </si>
  <si>
    <t>貴事業所で雇用関係のある（あった）方（ただし、日々雇用の者、役員、派遣労働者、委託業務従事者は含みません。）について、数を記入してください。
「在籍者数」の総数は問6②（前ページ）の「在籍者数」と一致します。
「離職者」とは、調査対象期間中に事業所を退職したり、解雇された方をいい、他企業への出向者や、同一企業内での転出入者、産休・育児休暇取得者を除きます。
年齢は法律上では誕生日前日に1歳加算しますが、ここでは誕生日に1歳加算する一般的な方法で計算します。</t>
    <phoneticPr fontId="5"/>
  </si>
  <si>
    <t>（注1）
（注2）
（注3） 
（注4）</t>
    <rPh sb="12" eb="13">
      <t>チュウ</t>
    </rPh>
    <rPh sb="19" eb="20">
      <t>チュウ</t>
    </rPh>
    <phoneticPr fontId="5"/>
  </si>
  <si>
    <r>
      <t>①のうち、貴事業所に以前勤務していた人で、一度退職した後に再度雇用した方</t>
    </r>
    <r>
      <rPr>
        <sz val="8"/>
        <rFont val="HG丸ｺﾞｼｯｸM-PRO"/>
        <family val="3"/>
        <charset val="128"/>
      </rPr>
      <t>（注）</t>
    </r>
    <r>
      <rPr>
        <sz val="10"/>
        <rFont val="HG丸ｺﾞｼｯｸM-PRO"/>
        <family val="3"/>
        <charset val="128"/>
      </rPr>
      <t>の採用者数を記入してください。</t>
    </r>
    <rPh sb="5" eb="9">
      <t>キジギョウショ</t>
    </rPh>
    <rPh sb="12" eb="14">
      <t>キンム</t>
    </rPh>
    <rPh sb="18" eb="19">
      <t>ヒト</t>
    </rPh>
    <rPh sb="21" eb="23">
      <t>イチド</t>
    </rPh>
    <rPh sb="23" eb="25">
      <t>タイショク</t>
    </rPh>
    <rPh sb="27" eb="28">
      <t>ゴ</t>
    </rPh>
    <rPh sb="29" eb="33">
      <t>サイドコヨウ</t>
    </rPh>
    <rPh sb="35" eb="36">
      <t>カタ</t>
    </rPh>
    <rPh sb="37" eb="38">
      <t>チュウ</t>
    </rPh>
    <rPh sb="40" eb="44">
      <t>サイヨウシャスウ</t>
    </rPh>
    <phoneticPr fontId="5"/>
  </si>
  <si>
    <r>
      <t>貴事業所に以前勤務していて、再雇用した人数</t>
    </r>
    <r>
      <rPr>
        <sz val="8"/>
        <rFont val="ＭＳ Ｐ明朝"/>
        <family val="1"/>
        <charset val="128"/>
      </rPr>
      <t>（注）</t>
    </r>
    <rPh sb="0" eb="4">
      <t>キジギョウショ</t>
    </rPh>
    <rPh sb="5" eb="9">
      <t>イゼンキンム</t>
    </rPh>
    <rPh sb="14" eb="17">
      <t>サイコヨウ</t>
    </rPh>
    <rPh sb="19" eb="20">
      <t>ヒト</t>
    </rPh>
    <rPh sb="20" eb="21">
      <t>カズ</t>
    </rPh>
    <rPh sb="22" eb="23">
      <t>チュウ</t>
    </rPh>
    <phoneticPr fontId="5"/>
  </si>
  <si>
    <t>定年退職時に再雇用した方は除いてください。</t>
    <rPh sb="0" eb="5">
      <t>テイネンタイショクジ</t>
    </rPh>
    <rPh sb="6" eb="9">
      <t>サイコヨウ</t>
    </rPh>
    <rPh sb="11" eb="12">
      <t>カタ</t>
    </rPh>
    <rPh sb="13" eb="14">
      <t>ノゾ</t>
    </rPh>
    <phoneticPr fontId="5"/>
  </si>
  <si>
    <r>
      <t>次の５職種について、</t>
    </r>
    <r>
      <rPr>
        <u/>
        <sz val="10"/>
        <color theme="1"/>
        <rFont val="HG丸ｺﾞｼｯｸM-PRO"/>
        <family val="3"/>
        <charset val="128"/>
      </rPr>
      <t>2025年10月1日現在の在籍者数</t>
    </r>
    <r>
      <rPr>
        <sz val="10"/>
        <color theme="1"/>
        <rFont val="HG丸ｺﾞｼｯｸM-PRO"/>
        <family val="3"/>
        <charset val="128"/>
      </rPr>
      <t>と、</t>
    </r>
    <r>
      <rPr>
        <u/>
        <sz val="10"/>
        <color theme="1"/>
        <rFont val="HG丸ｺﾞｼｯｸM-PRO"/>
        <family val="3"/>
        <charset val="128"/>
      </rPr>
      <t>過去1年間（2024年10月1日～2025年9月30日）の採用者数・離職者数</t>
    </r>
    <r>
      <rPr>
        <sz val="10"/>
        <color theme="1"/>
        <rFont val="HG丸ｺﾞｼｯｸM-PRO"/>
        <family val="3"/>
        <charset val="128"/>
      </rPr>
      <t>を記入してください。</t>
    </r>
    <r>
      <rPr>
        <sz val="8"/>
        <color theme="1"/>
        <rFont val="HG丸ｺﾞｼｯｸM-PRO"/>
        <family val="3"/>
        <charset val="128"/>
      </rPr>
      <t>（注1）</t>
    </r>
    <phoneticPr fontId="5"/>
  </si>
  <si>
    <t>(2025年10月
1日現在)</t>
    <phoneticPr fontId="5"/>
  </si>
  <si>
    <t>(2024年10月
1日～2025年
9月30日)</t>
    <phoneticPr fontId="5"/>
  </si>
  <si>
    <t>過去の離職者に再雇用を打診（定年後の再雇用制度は除く）</t>
    <phoneticPr fontId="5"/>
  </si>
  <si>
    <t>４</t>
  </si>
  <si>
    <t>問12</t>
    <rPh sb="0" eb="1">
      <t>トイ</t>
    </rPh>
    <phoneticPr fontId="5"/>
  </si>
  <si>
    <r>
      <t>貴事業所の介護サービスにおける、スポットワーク（パソコン、スマホ等によりネットで１日単位（日々雇用）(</t>
    </r>
    <r>
      <rPr>
        <sz val="8"/>
        <rFont val="HG丸ｺﾞｼｯｸM-PRO"/>
        <family val="3"/>
        <charset val="128"/>
      </rPr>
      <t xml:space="preserve">注) </t>
    </r>
    <r>
      <rPr>
        <sz val="10"/>
        <rFont val="HG丸ｺﾞｼｯｸM-PRO"/>
        <family val="3"/>
        <charset val="128"/>
      </rPr>
      <t>で募集・雇用するもの）の利用について、お伺いします。</t>
    </r>
    <rPh sb="5" eb="7">
      <t>カイゴ</t>
    </rPh>
    <rPh sb="32" eb="33">
      <t>トウ</t>
    </rPh>
    <rPh sb="41" eb="42">
      <t>ニチ</t>
    </rPh>
    <rPh sb="42" eb="44">
      <t>タンイ</t>
    </rPh>
    <rPh sb="45" eb="49">
      <t>ヒビコヨウ</t>
    </rPh>
    <rPh sb="51" eb="52">
      <t>チュウ</t>
    </rPh>
    <rPh sb="55" eb="57">
      <t>ボシュウ</t>
    </rPh>
    <rPh sb="58" eb="60">
      <t>コヨウ</t>
    </rPh>
    <rPh sb="66" eb="68">
      <t>リヨウ</t>
    </rPh>
    <rPh sb="74" eb="75">
      <t>ウカガ</t>
    </rPh>
    <phoneticPr fontId="5"/>
  </si>
  <si>
    <t>（注）　1日の中で数時間だけ働く場合も、１日単位（日々雇用）とお考えください。</t>
    <rPh sb="1" eb="2">
      <t>チュウ</t>
    </rPh>
    <phoneticPr fontId="5"/>
  </si>
  <si>
    <t>１． ある</t>
    <phoneticPr fontId="5"/>
  </si>
  <si>
    <t>２． ない</t>
    <phoneticPr fontId="5"/>
  </si>
  <si>
    <t>①で「ある」の選択された事業所にお伺いします。
㋐　先月(2025年９月)に、スポットワークをどのくらい利用されましたか。</t>
    <rPh sb="7" eb="9">
      <t>センタク</t>
    </rPh>
    <rPh sb="12" eb="15">
      <t>ジギョウショ</t>
    </rPh>
    <rPh sb="17" eb="18">
      <t>ウカガ</t>
    </rPh>
    <rPh sb="26" eb="28">
      <t>センゲツ</t>
    </rPh>
    <rPh sb="33" eb="34">
      <t>ネン</t>
    </rPh>
    <rPh sb="35" eb="36">
      <t>ガツ</t>
    </rPh>
    <rPh sb="52" eb="54">
      <t>リヨウ</t>
    </rPh>
    <phoneticPr fontId="5"/>
  </si>
  <si>
    <t>問13へお進みください</t>
    <rPh sb="0" eb="1">
      <t>トイ</t>
    </rPh>
    <rPh sb="5" eb="6">
      <t>スス</t>
    </rPh>
    <phoneticPr fontId="5"/>
  </si>
  <si>
    <t>利用日数</t>
    <rPh sb="0" eb="2">
      <t>リヨウ</t>
    </rPh>
    <rPh sb="2" eb="4">
      <t>ニッスウ</t>
    </rPh>
    <phoneticPr fontId="5"/>
  </si>
  <si>
    <t>のべ雇用人数</t>
    <rPh sb="2" eb="4">
      <t>コヨウ</t>
    </rPh>
    <rPh sb="4" eb="6">
      <t>ニンズウ</t>
    </rPh>
    <phoneticPr fontId="5"/>
  </si>
  <si>
    <t>先月（2025年９月）の利用状況</t>
    <rPh sb="0" eb="2">
      <t>センゲツ</t>
    </rPh>
    <rPh sb="12" eb="16">
      <t>リヨウジョウキョウ</t>
    </rPh>
    <phoneticPr fontId="5"/>
  </si>
  <si>
    <t>日</t>
    <rPh sb="0" eb="1">
      <t>ニチ</t>
    </rPh>
    <phoneticPr fontId="5"/>
  </si>
  <si>
    <t>人・日</t>
    <rPh sb="0" eb="1">
      <t>ニン</t>
    </rPh>
    <rPh sb="2" eb="3">
      <t>ニチ</t>
    </rPh>
    <phoneticPr fontId="5"/>
  </si>
  <si>
    <t>2時間未満</t>
    <rPh sb="1" eb="3">
      <t>ジカン</t>
    </rPh>
    <rPh sb="3" eb="5">
      <t>ミマン</t>
    </rPh>
    <phoneticPr fontId="79"/>
  </si>
  <si>
    <t>2～4時間未満</t>
    <rPh sb="3" eb="5">
      <t>ジカン</t>
    </rPh>
    <rPh sb="5" eb="7">
      <t>ミマン</t>
    </rPh>
    <phoneticPr fontId="79"/>
  </si>
  <si>
    <t>4～6時間未満</t>
    <rPh sb="3" eb="5">
      <t>ジカン</t>
    </rPh>
    <rPh sb="5" eb="7">
      <t>ミマン</t>
    </rPh>
    <phoneticPr fontId="79"/>
  </si>
  <si>
    <t>6時間以上</t>
    <rPh sb="1" eb="3">
      <t>ジカン</t>
    </rPh>
    <rPh sb="3" eb="5">
      <t>イジョウ</t>
    </rPh>
    <phoneticPr fontId="79"/>
  </si>
  <si>
    <t>１回当たりの就労時間</t>
    <rPh sb="1" eb="2">
      <t>カイ</t>
    </rPh>
    <rPh sb="2" eb="3">
      <t>ア</t>
    </rPh>
    <rPh sb="6" eb="10">
      <t>シュウロウジカン</t>
    </rPh>
    <phoneticPr fontId="79"/>
  </si>
  <si>
    <t>１</t>
    <phoneticPr fontId="79"/>
  </si>
  <si>
    <t>２</t>
  </si>
  <si>
    <t>３</t>
  </si>
  <si>
    <t>繁忙の時間帯にだけ雇うことができる</t>
    <rPh sb="0" eb="2">
      <t>ハンボウ</t>
    </rPh>
    <rPh sb="3" eb="6">
      <t>ジカンタイ</t>
    </rPh>
    <rPh sb="9" eb="10">
      <t>ヤト</t>
    </rPh>
    <phoneticPr fontId="1"/>
  </si>
  <si>
    <t>1</t>
    <phoneticPr fontId="5"/>
  </si>
  <si>
    <t>従業員が急に休むことになった場合に対応できる</t>
    <rPh sb="0" eb="3">
      <t>ジュウギョウイン</t>
    </rPh>
    <rPh sb="4" eb="5">
      <t>キュウ</t>
    </rPh>
    <rPh sb="6" eb="7">
      <t>ヤス</t>
    </rPh>
    <rPh sb="14" eb="16">
      <t>バアイ</t>
    </rPh>
    <rPh sb="17" eb="19">
      <t>タイオウ</t>
    </rPh>
    <phoneticPr fontId="1"/>
  </si>
  <si>
    <t>２</t>
    <phoneticPr fontId="5"/>
  </si>
  <si>
    <t>必要とするマンパワー（人数）の確保が容易にできる</t>
    <rPh sb="0" eb="2">
      <t>ヒツヨウ</t>
    </rPh>
    <rPh sb="11" eb="13">
      <t>ニンズウ</t>
    </rPh>
    <rPh sb="15" eb="17">
      <t>カクホ</t>
    </rPh>
    <rPh sb="18" eb="20">
      <t>ヨウイ</t>
    </rPh>
    <phoneticPr fontId="1"/>
  </si>
  <si>
    <t>３</t>
    <phoneticPr fontId="5"/>
  </si>
  <si>
    <t>資格・経験者等の確保が容易にできる</t>
    <rPh sb="0" eb="2">
      <t>シカク</t>
    </rPh>
    <rPh sb="3" eb="6">
      <t>ケイケンシャ</t>
    </rPh>
    <rPh sb="6" eb="7">
      <t>トウ</t>
    </rPh>
    <rPh sb="8" eb="10">
      <t>カクホ</t>
    </rPh>
    <rPh sb="11" eb="13">
      <t>ヨウイ</t>
    </rPh>
    <phoneticPr fontId="1"/>
  </si>
  <si>
    <t>４</t>
    <phoneticPr fontId="5"/>
  </si>
  <si>
    <t>利用者にあった人材を確保できる</t>
    <phoneticPr fontId="1"/>
  </si>
  <si>
    <t>５</t>
    <phoneticPr fontId="5"/>
  </si>
  <si>
    <t>多様な人材が採用できる</t>
    <phoneticPr fontId="5"/>
  </si>
  <si>
    <t>６</t>
    <phoneticPr fontId="5"/>
  </si>
  <si>
    <t>正社員や日々雇用でない有期雇用職員への雇用につなげられる</t>
    <rPh sb="0" eb="3">
      <t>セイシャイン</t>
    </rPh>
    <rPh sb="4" eb="8">
      <t>ヒビコヨウ</t>
    </rPh>
    <rPh sb="11" eb="15">
      <t>ユウキコヨウ</t>
    </rPh>
    <rPh sb="15" eb="17">
      <t>ショクイン</t>
    </rPh>
    <rPh sb="19" eb="21">
      <t>コヨウ</t>
    </rPh>
    <phoneticPr fontId="1"/>
  </si>
  <si>
    <t>７</t>
    <phoneticPr fontId="5"/>
  </si>
  <si>
    <t>全体の人件費が抑えられる</t>
    <rPh sb="0" eb="2">
      <t>ゼンタイ</t>
    </rPh>
    <rPh sb="3" eb="6">
      <t>ジンケンヒ</t>
    </rPh>
    <rPh sb="7" eb="8">
      <t>オサ</t>
    </rPh>
    <phoneticPr fontId="1"/>
  </si>
  <si>
    <t>８</t>
    <phoneticPr fontId="5"/>
  </si>
  <si>
    <t>面接や書類審査など、採用プロセスを簡略化できる</t>
    <rPh sb="0" eb="2">
      <t>メンセツ</t>
    </rPh>
    <rPh sb="3" eb="7">
      <t>ショルイシンサ</t>
    </rPh>
    <rPh sb="10" eb="12">
      <t>サイヨウ</t>
    </rPh>
    <rPh sb="17" eb="20">
      <t>カンリャクカ</t>
    </rPh>
    <phoneticPr fontId="1"/>
  </si>
  <si>
    <t>９</t>
    <phoneticPr fontId="5"/>
  </si>
  <si>
    <t>労務管理の負担が少ない</t>
    <rPh sb="0" eb="4">
      <t>ロウムカンリ</t>
    </rPh>
    <rPh sb="5" eb="7">
      <t>フタン</t>
    </rPh>
    <rPh sb="8" eb="9">
      <t>スク</t>
    </rPh>
    <phoneticPr fontId="5"/>
  </si>
  <si>
    <t>１０</t>
    <phoneticPr fontId="5"/>
  </si>
  <si>
    <t>その他（</t>
    <rPh sb="2" eb="3">
      <t>タ</t>
    </rPh>
    <phoneticPr fontId="5"/>
  </si>
  <si>
    <t>１１</t>
    <phoneticPr fontId="5"/>
  </si>
  <si>
    <t>④</t>
    <phoneticPr fontId="5"/>
  </si>
  <si>
    <t>期待以上</t>
    <rPh sb="0" eb="4">
      <t>キタイイジョウ</t>
    </rPh>
    <phoneticPr fontId="5"/>
  </si>
  <si>
    <t>やや期待以上</t>
    <rPh sb="2" eb="6">
      <t>キタイイジョウ</t>
    </rPh>
    <phoneticPr fontId="79"/>
  </si>
  <si>
    <t>普通</t>
    <rPh sb="0" eb="2">
      <t>フツウ</t>
    </rPh>
    <phoneticPr fontId="5"/>
  </si>
  <si>
    <t>やや期待以下</t>
    <rPh sb="2" eb="6">
      <t>キタイイカ</t>
    </rPh>
    <phoneticPr fontId="79"/>
  </si>
  <si>
    <t>期待以下</t>
    <rPh sb="0" eb="4">
      <t>キタイイカ</t>
    </rPh>
    <phoneticPr fontId="79"/>
  </si>
  <si>
    <t>スポットワークで雇用した人の働きぶりの評価</t>
    <rPh sb="8" eb="10">
      <t>コヨウ</t>
    </rPh>
    <rPh sb="12" eb="13">
      <t>ヒト</t>
    </rPh>
    <rPh sb="14" eb="15">
      <t>ハタラ</t>
    </rPh>
    <rPh sb="19" eb="21">
      <t>ヒョウカ</t>
    </rPh>
    <phoneticPr fontId="79"/>
  </si>
  <si>
    <t>⑤</t>
    <phoneticPr fontId="5"/>
  </si>
  <si>
    <t>これまでに、スポットワークで雇用した人を、正社員や日々雇用でない有期雇用職員として雇用したことはありますか。</t>
    <rPh sb="14" eb="16">
      <t>コヨウ</t>
    </rPh>
    <rPh sb="18" eb="19">
      <t>ヒト</t>
    </rPh>
    <rPh sb="21" eb="24">
      <t>セイシャイン</t>
    </rPh>
    <rPh sb="25" eb="29">
      <t>ヒビコヨウ</t>
    </rPh>
    <rPh sb="32" eb="38">
      <t>ユウキコヨウショクイン</t>
    </rPh>
    <rPh sb="41" eb="43">
      <t>コヨウ</t>
    </rPh>
    <phoneticPr fontId="5"/>
  </si>
  <si>
    <t>介護テクノロジー（ロボット・ICT機器等）の導入、業務改善等による業務負担の軽減</t>
    <rPh sb="0" eb="2">
      <t>カイゴ</t>
    </rPh>
    <rPh sb="17" eb="20">
      <t>キキナド</t>
    </rPh>
    <rPh sb="22" eb="24">
      <t>ドウニュウ</t>
    </rPh>
    <rPh sb="25" eb="27">
      <t>ギョウム</t>
    </rPh>
    <rPh sb="27" eb="29">
      <t>カイゼン</t>
    </rPh>
    <rPh sb="29" eb="30">
      <t>トウ</t>
    </rPh>
    <rPh sb="33" eb="35">
      <t>ギョウム</t>
    </rPh>
    <rPh sb="35" eb="37">
      <t>フタン</t>
    </rPh>
    <rPh sb="38" eb="40">
      <t>ケイゲン</t>
    </rPh>
    <phoneticPr fontId="6"/>
  </si>
  <si>
    <t>利用者やその家族からのカスタマーハラスメントから守る取り組み</t>
  </si>
  <si>
    <t>問15へお進みください</t>
    <rPh sb="0" eb="1">
      <t>トイ</t>
    </rPh>
    <rPh sb="5" eb="6">
      <t>スス</t>
    </rPh>
    <phoneticPr fontId="5"/>
  </si>
  <si>
    <t>「雇用管理責任者講習」とは雇用管理責任者が採用、配置、昇進、退職、労働契約の更新、教育訓練、賃金、労働時間、福利厚生等の雇用管理全般に関する知識やノウハウを取得するために行われる講習のことです。</t>
    <phoneticPr fontId="5"/>
  </si>
  <si>
    <t>問15</t>
    <rPh sb="0" eb="1">
      <t>トイ</t>
    </rPh>
    <phoneticPr fontId="6"/>
  </si>
  <si>
    <t>個別の
相談援助
を活用</t>
    <rPh sb="0" eb="2">
      <t>コベツ</t>
    </rPh>
    <rPh sb="4" eb="6">
      <t>ソウダン</t>
    </rPh>
    <rPh sb="6" eb="8">
      <t>エンジョ</t>
    </rPh>
    <rPh sb="10" eb="12">
      <t>カツヨウ</t>
    </rPh>
    <phoneticPr fontId="6"/>
  </si>
  <si>
    <t>社会保険労務士に相談</t>
    <rPh sb="0" eb="4">
      <t>シャカイホケン</t>
    </rPh>
    <rPh sb="4" eb="7">
      <t>ロウムシ</t>
    </rPh>
    <rPh sb="8" eb="10">
      <t>ソウダン</t>
    </rPh>
    <phoneticPr fontId="6"/>
  </si>
  <si>
    <t>公益財団法人介護労働安定センターの相談援助を活用</t>
    <rPh sb="0" eb="2">
      <t>コウエキ</t>
    </rPh>
    <rPh sb="2" eb="6">
      <t>ザイダンホウジン</t>
    </rPh>
    <rPh sb="6" eb="12">
      <t>カイゴロウドウアンテイ</t>
    </rPh>
    <rPh sb="17" eb="21">
      <t>ソウダンエンジョ</t>
    </rPh>
    <rPh sb="22" eb="24">
      <t>カツヨウ</t>
    </rPh>
    <phoneticPr fontId="6"/>
  </si>
  <si>
    <t>国・地方自治体、公的機関が設置（委託）している相談窓口等を活用</t>
    <rPh sb="0" eb="1">
      <t>クニ</t>
    </rPh>
    <rPh sb="2" eb="4">
      <t>チホウ</t>
    </rPh>
    <rPh sb="4" eb="7">
      <t>ジチタイ</t>
    </rPh>
    <rPh sb="8" eb="12">
      <t>コウテキキカン</t>
    </rPh>
    <rPh sb="13" eb="15">
      <t>セッチ</t>
    </rPh>
    <rPh sb="16" eb="18">
      <t>イタク</t>
    </rPh>
    <rPh sb="23" eb="25">
      <t>ソウダン</t>
    </rPh>
    <rPh sb="25" eb="27">
      <t>マドグチ</t>
    </rPh>
    <rPh sb="27" eb="28">
      <t>トウ</t>
    </rPh>
    <rPh sb="29" eb="31">
      <t>カツヨウ</t>
    </rPh>
    <phoneticPr fontId="6"/>
  </si>
  <si>
    <t>業界団体が実施する相談援助を活用</t>
    <rPh sb="0" eb="4">
      <t>ギョウカイダンタイ</t>
    </rPh>
    <rPh sb="5" eb="7">
      <t>ジッシ</t>
    </rPh>
    <rPh sb="9" eb="13">
      <t>ソウダンエンジョ</t>
    </rPh>
    <rPh sb="14" eb="16">
      <t>カツヨウ</t>
    </rPh>
    <phoneticPr fontId="6"/>
  </si>
  <si>
    <t>民間コンサルタント会社を活用</t>
    <rPh sb="0" eb="2">
      <t>ミンカン</t>
    </rPh>
    <rPh sb="9" eb="11">
      <t>カイシャ</t>
    </rPh>
    <rPh sb="12" eb="14">
      <t>カツヨウ</t>
    </rPh>
    <phoneticPr fontId="6"/>
  </si>
  <si>
    <t>セミナー等
集団支援
に参加</t>
    <rPh sb="4" eb="5">
      <t>トウ</t>
    </rPh>
    <rPh sb="6" eb="10">
      <t>シュウダンシエン</t>
    </rPh>
    <rPh sb="12" eb="14">
      <t>サンカ</t>
    </rPh>
    <phoneticPr fontId="6"/>
  </si>
  <si>
    <t>公益財団法人介護労働安定センターのセミナー等に参加</t>
    <rPh sb="0" eb="2">
      <t>コウエキ</t>
    </rPh>
    <rPh sb="2" eb="6">
      <t>ザイダンホウジン</t>
    </rPh>
    <rPh sb="6" eb="12">
      <t>カイゴロウドウアンテイ</t>
    </rPh>
    <rPh sb="21" eb="22">
      <t>トウ</t>
    </rPh>
    <rPh sb="23" eb="25">
      <t>サンカ</t>
    </rPh>
    <phoneticPr fontId="6"/>
  </si>
  <si>
    <t>その他のセミナー等に参加</t>
    <rPh sb="2" eb="3">
      <t>タ</t>
    </rPh>
    <rPh sb="8" eb="9">
      <t>トウ</t>
    </rPh>
    <rPh sb="10" eb="12">
      <t>サンカ</t>
    </rPh>
    <phoneticPr fontId="6"/>
  </si>
  <si>
    <t>自社のみで検討、実施</t>
    <rPh sb="0" eb="2">
      <t>ジシャ</t>
    </rPh>
    <rPh sb="5" eb="7">
      <t>ケントウ</t>
    </rPh>
    <rPh sb="8" eb="10">
      <t>ジッシ</t>
    </rPh>
    <phoneticPr fontId="6"/>
  </si>
  <si>
    <t>特に取り組んでいない</t>
    <rPh sb="2" eb="3">
      <t>ト</t>
    </rPh>
    <rPh sb="4" eb="5">
      <t>ク</t>
    </rPh>
    <phoneticPr fontId="6"/>
  </si>
  <si>
    <t>問16</t>
    <rPh sb="0" eb="1">
      <t>トイ</t>
    </rPh>
    <phoneticPr fontId="6"/>
  </si>
  <si>
    <t>６</t>
  </si>
  <si>
    <t>７</t>
  </si>
  <si>
    <t>８</t>
  </si>
  <si>
    <t>９</t>
  </si>
  <si>
    <t>特に課題はない</t>
    <phoneticPr fontId="6"/>
  </si>
  <si>
    <t>１０</t>
  </si>
  <si>
    <t>問17</t>
    <rPh sb="0" eb="1">
      <t>ト</t>
    </rPh>
    <phoneticPr fontId="5"/>
  </si>
  <si>
    <t>貴事業所における介護テクノロジー（ロボット、ICT機器等）の導入・利用状況や今後の導入予定についてお尋ねします。
下記の機器や機能ごとに、該当するものを選んで記入してください。</t>
    <phoneticPr fontId="5"/>
  </si>
  <si>
    <t>（次ページに続く）</t>
    <rPh sb="1" eb="2">
      <t>ジ</t>
    </rPh>
    <rPh sb="6" eb="7">
      <t>ツヅ</t>
    </rPh>
    <phoneticPr fontId="5"/>
  </si>
  <si>
    <t>（前ページからの続き）</t>
    <rPh sb="1" eb="2">
      <t>ゼン</t>
    </rPh>
    <rPh sb="8" eb="9">
      <t>ツヅ</t>
    </rPh>
    <phoneticPr fontId="5"/>
  </si>
  <si>
    <t>移乗を支援する介護テクノロジー（マッスルスーツなど）</t>
    <phoneticPr fontId="5"/>
  </si>
  <si>
    <t>利用者の移動を支援する介護テクノロジー</t>
    <phoneticPr fontId="5"/>
  </si>
  <si>
    <t>排泄を支援する介護テクノロジー</t>
    <phoneticPr fontId="5"/>
  </si>
  <si>
    <t>利用者との間で双方向コミュニケーションをとる介護テクノロジー</t>
    <phoneticPr fontId="5"/>
  </si>
  <si>
    <t>利用者宅に設置し、利用者の転倒等の異常を感知した際に自動的に通報する介護テクノロジー</t>
    <phoneticPr fontId="5"/>
  </si>
  <si>
    <t>入浴を支援する介護テクノロジー</t>
    <phoneticPr fontId="5"/>
  </si>
  <si>
    <t>身体機能や生活機能の訓練における各業務を支援する機器・システム</t>
    <phoneticPr fontId="5"/>
  </si>
  <si>
    <t>①に示す各種介護テクノロジー（ロボット・ICT機器等）のうち、導入しているものの効果をどのように評価していますか。なお、導入しているものが一つもない場合は導入したとした場合に予想される効果についてお答えください。</t>
    <phoneticPr fontId="5"/>
  </si>
  <si>
    <t>問1８</t>
    <rPh sb="0" eb="1">
      <t>ト</t>
    </rPh>
    <phoneticPr fontId="5"/>
  </si>
  <si>
    <t>どのような機器があるかわからない</t>
    <phoneticPr fontId="5"/>
  </si>
  <si>
    <t>事業所規模や介護現場の実態に適う機器がない</t>
    <rPh sb="0" eb="3">
      <t>ジギョウショ</t>
    </rPh>
    <rPh sb="3" eb="5">
      <t>キボ</t>
    </rPh>
    <rPh sb="6" eb="8">
      <t>カイゴ</t>
    </rPh>
    <rPh sb="8" eb="10">
      <t>ゲンバ</t>
    </rPh>
    <rPh sb="11" eb="13">
      <t>ジッタイ</t>
    </rPh>
    <rPh sb="14" eb="15">
      <t>カナ</t>
    </rPh>
    <rPh sb="16" eb="18">
      <t>キキ</t>
    </rPh>
    <phoneticPr fontId="5"/>
  </si>
  <si>
    <t>貴事業所にあった機器がどれか選定できない</t>
    <rPh sb="0" eb="1">
      <t>キ</t>
    </rPh>
    <rPh sb="1" eb="4">
      <t>ジギョウショ</t>
    </rPh>
    <rPh sb="8" eb="10">
      <t>キキ</t>
    </rPh>
    <rPh sb="14" eb="16">
      <t>センテイ</t>
    </rPh>
    <phoneticPr fontId="5"/>
  </si>
  <si>
    <t>導入の推進役となりうる機器に詳しい職員が事業所にいない</t>
    <rPh sb="0" eb="2">
      <t>ドウニュウ</t>
    </rPh>
    <rPh sb="3" eb="6">
      <t>スイシンヤク</t>
    </rPh>
    <rPh sb="11" eb="13">
      <t>キキ</t>
    </rPh>
    <rPh sb="14" eb="15">
      <t>クワ</t>
    </rPh>
    <rPh sb="17" eb="19">
      <t>ショクイン</t>
    </rPh>
    <rPh sb="20" eb="23">
      <t>ジギョウショ</t>
    </rPh>
    <phoneticPr fontId="5"/>
  </si>
  <si>
    <t>問20</t>
    <rPh sb="0" eb="1">
      <t>トイ</t>
    </rPh>
    <phoneticPr fontId="6"/>
  </si>
  <si>
    <t>次の問22は、問3で（３ページ）で「１．訪問介護」「２．訪問入浴介護」「14．定期巡回・随時対応型訪問介護看護」「15．夜間対応型訪問介護」「26．介護予防訪問入浴介護」「40．41．第一号訪問事業」を選択した方のみにお尋ねします。</t>
    <phoneticPr fontId="5"/>
  </si>
  <si>
    <t>令和7年4月前から訪問系サービスで受け入れている</t>
    <rPh sb="6" eb="7">
      <t>ゼン</t>
    </rPh>
    <rPh sb="9" eb="11">
      <t>ホウモン</t>
    </rPh>
    <rPh sb="11" eb="12">
      <t>ケイ</t>
    </rPh>
    <rPh sb="17" eb="18">
      <t>ウ</t>
    </rPh>
    <rPh sb="19" eb="20">
      <t>イ</t>
    </rPh>
    <phoneticPr fontId="5"/>
  </si>
  <si>
    <t>令和7年4月以降に訪問系サービスで受け入れている（予定も含む）</t>
    <rPh sb="0" eb="2">
      <t>レイワ</t>
    </rPh>
    <rPh sb="3" eb="4">
      <t>ネン</t>
    </rPh>
    <rPh sb="5" eb="6">
      <t>ガツ</t>
    </rPh>
    <rPh sb="6" eb="8">
      <t>イコウ</t>
    </rPh>
    <rPh sb="25" eb="27">
      <t>ヨテイ</t>
    </rPh>
    <rPh sb="28" eb="29">
      <t>フク</t>
    </rPh>
    <phoneticPr fontId="5"/>
  </si>
  <si>
    <t>現在、検討している</t>
    <rPh sb="0" eb="2">
      <t>ゲンザイ</t>
    </rPh>
    <rPh sb="3" eb="5">
      <t>ケントウ</t>
    </rPh>
    <phoneticPr fontId="5"/>
  </si>
  <si>
    <t>受け入れる予定はない</t>
    <rPh sb="0" eb="1">
      <t>ウ</t>
    </rPh>
    <rPh sb="2" eb="3">
      <t>イ</t>
    </rPh>
    <rPh sb="5" eb="7">
      <t>ヨテイ</t>
    </rPh>
    <phoneticPr fontId="5"/>
  </si>
  <si>
    <t xml:space="preserve">  ２． ない</t>
    <phoneticPr fontId="5"/>
  </si>
  <si>
    <t xml:space="preserve">   １． ある</t>
    <phoneticPr fontId="5"/>
  </si>
  <si>
    <t xml:space="preserve">   １</t>
    <phoneticPr fontId="79"/>
  </si>
  <si>
    <t>22</t>
    <phoneticPr fontId="6"/>
  </si>
  <si>
    <t>資格ではなく、従事している仕事（職種）に着目して記入してください。 
なお兼務している職員については、主として従事する仕事（職種）にのみ記入してください。ただしサービス提供責任者（指定訪問介護サービスのみ該当）と訪問介護員を兼務している場合は「サービス提供責任者」として考え、この③の３に計上し、問６②（4ページ）・問7①（5ページ）の「訪問介護員」には計上しないでください。</t>
    <phoneticPr fontId="5"/>
  </si>
  <si>
    <t>かえって
マイナス</t>
    <phoneticPr fontId="5"/>
  </si>
  <si>
    <t>経営（収支）が苦しく、労働条件や労働環境改善ができない</t>
    <rPh sb="0" eb="2">
      <t>ケイエイ</t>
    </rPh>
    <rPh sb="3" eb="5">
      <t>シュウシ</t>
    </rPh>
    <rPh sb="7" eb="8">
      <t>クル</t>
    </rPh>
    <rPh sb="11" eb="13">
      <t>ロウドウ</t>
    </rPh>
    <rPh sb="13" eb="15">
      <t>ジョウケン</t>
    </rPh>
    <rPh sb="16" eb="18">
      <t>ロウドウ</t>
    </rPh>
    <rPh sb="18" eb="20">
      <t>カンキョウ</t>
    </rPh>
    <rPh sb="20" eb="22">
      <t>カイゼン</t>
    </rPh>
    <phoneticPr fontId="6"/>
  </si>
  <si>
    <t>※該当がない場合は 「０」（ゼロ）をご記入ください。</t>
    <rPh sb="6" eb="8">
      <t>バアイ</t>
    </rPh>
    <phoneticPr fontId="5"/>
  </si>
  <si>
    <t>その他（</t>
    <phoneticPr fontId="6"/>
  </si>
  <si>
    <r>
      <t>特に断りのない限り、</t>
    </r>
    <r>
      <rPr>
        <u/>
        <sz val="10"/>
        <rFont val="Meiryo UI"/>
        <family val="3"/>
        <charset val="128"/>
      </rPr>
      <t>問３以降の質問は同一敷地内の複数事業所を１つの事業所とみなして</t>
    </r>
    <r>
      <rPr>
        <sz val="10"/>
        <rFont val="Meiryo UI"/>
        <family val="3"/>
        <charset val="128"/>
      </rPr>
      <t>ご回答ください。このため、ご回答は、可能な範囲で貴敷地内での介護保険サービス事業全体を把握されている方にご記入をお願いいたします。</t>
    </r>
    <rPh sb="10" eb="11">
      <t>トイ</t>
    </rPh>
    <rPh sb="12" eb="14">
      <t>イコウ</t>
    </rPh>
    <rPh sb="15" eb="17">
      <t>シツモン</t>
    </rPh>
    <rPh sb="18" eb="19">
      <t>オナ</t>
    </rPh>
    <rPh sb="24" eb="29">
      <t>フクスウジギョウショ</t>
    </rPh>
    <rPh sb="33" eb="36">
      <t>ジギョウショ</t>
    </rPh>
    <rPh sb="42" eb="44">
      <t>カイトウ</t>
    </rPh>
    <rPh sb="59" eb="61">
      <t>カノウ</t>
    </rPh>
    <rPh sb="62" eb="64">
      <t>ハンイ</t>
    </rPh>
    <rPh sb="94" eb="96">
      <t>キニュウ</t>
    </rPh>
    <phoneticPr fontId="5"/>
  </si>
  <si>
    <t>貴事業所の介護事業(介護保険の指定介護サービスに限らない)を開始した年月を記入してください。</t>
    <phoneticPr fontId="5"/>
  </si>
  <si>
    <t>カメラ型センサー（モニターカメラ）</t>
    <phoneticPr fontId="5"/>
  </si>
  <si>
    <r>
      <t>貴事業所の属する法人の種類は次のうちどれですか。（チェック</t>
    </r>
    <r>
      <rPr>
        <sz val="10"/>
        <rFont val="Segoe UI Symbol"/>
        <family val="3"/>
      </rPr>
      <t>☑</t>
    </r>
    <r>
      <rPr>
        <sz val="10"/>
        <rFont val="HG丸ｺﾞｼｯｸM-PRO"/>
        <family val="3"/>
        <charset val="128"/>
      </rPr>
      <t>は1つ）</t>
    </r>
    <rPh sb="0" eb="1">
      <t>キ</t>
    </rPh>
    <rPh sb="1" eb="3">
      <t>ジギョウ</t>
    </rPh>
    <rPh sb="3" eb="4">
      <t>ショ</t>
    </rPh>
    <rPh sb="5" eb="6">
      <t>ゾク</t>
    </rPh>
    <rPh sb="8" eb="9">
      <t>ホウ</t>
    </rPh>
    <rPh sb="9" eb="10">
      <t>ジン</t>
    </rPh>
    <rPh sb="11" eb="13">
      <t>シュルイ</t>
    </rPh>
    <rPh sb="14" eb="15">
      <t>ツギ</t>
    </rPh>
    <phoneticPr fontId="6"/>
  </si>
  <si>
    <r>
      <t>「法人全体」（全ての指定介護サービス事業所）の全従業員数</t>
    </r>
    <r>
      <rPr>
        <sz val="8"/>
        <color theme="1"/>
        <rFont val="HG丸ｺﾞｼｯｸM-PRO"/>
        <family val="3"/>
        <charset val="128"/>
      </rPr>
      <t>（注）</t>
    </r>
    <r>
      <rPr>
        <sz val="10"/>
        <color theme="1"/>
        <rFont val="HG丸ｺﾞｼｯｸM-PRO"/>
        <family val="3"/>
        <charset val="128"/>
      </rPr>
      <t>はおおよそ何人ですか。
（チェック</t>
    </r>
    <r>
      <rPr>
        <sz val="10"/>
        <color theme="1"/>
        <rFont val="Segoe UI Symbol"/>
        <family val="3"/>
      </rPr>
      <t>☑</t>
    </r>
    <r>
      <rPr>
        <sz val="10"/>
        <color theme="1"/>
        <rFont val="HG丸ｺﾞｼｯｸM-PRO"/>
        <family val="3"/>
        <charset val="128"/>
      </rPr>
      <t>は1つ）</t>
    </r>
    <phoneticPr fontId="5"/>
  </si>
  <si>
    <r>
      <t>貴事業所が属する法人全体では貴事業所以外に別の指定介護サービスの事業所がありますか。
（チェック</t>
    </r>
    <r>
      <rPr>
        <sz val="10"/>
        <rFont val="Segoe UI Symbol"/>
        <family val="3"/>
      </rPr>
      <t>☑</t>
    </r>
    <r>
      <rPr>
        <sz val="10"/>
        <rFont val="HG丸ｺﾞｼｯｸM-PRO"/>
        <family val="3"/>
        <charset val="128"/>
      </rPr>
      <t>は1つ）</t>
    </r>
    <phoneticPr fontId="5"/>
  </si>
  <si>
    <r>
      <t>この調査票は</t>
    </r>
    <r>
      <rPr>
        <b/>
        <u/>
        <sz val="12"/>
        <color theme="1"/>
        <rFont val="Meiryo UI"/>
        <family val="3"/>
        <charset val="128"/>
      </rPr>
      <t>２０２５</t>
    </r>
    <r>
      <rPr>
        <b/>
        <u/>
        <sz val="12"/>
        <rFont val="Meiryo UI"/>
        <family val="3"/>
        <charset val="128"/>
      </rPr>
      <t>年１０月３１日（金）</t>
    </r>
    <r>
      <rPr>
        <sz val="10"/>
        <rFont val="Meiryo UI"/>
        <family val="3"/>
        <charset val="128"/>
      </rPr>
      <t>までに、下記『調査票送付先アドレス』宛にメールで</t>
    </r>
    <rPh sb="10" eb="11">
      <t>ネン</t>
    </rPh>
    <rPh sb="18" eb="19">
      <t>キン</t>
    </rPh>
    <phoneticPr fontId="50"/>
  </si>
  <si>
    <t>：03-6807-8904（直通）　</t>
    <rPh sb="14" eb="16">
      <t>チョクツウ</t>
    </rPh>
    <phoneticPr fontId="50"/>
  </si>
  <si>
    <r>
      <t>②にて「他に事業所がある」に〇をつけた場合、同一敷地内に貴事業所以外の同法人の事業所がありますか。（チェック</t>
    </r>
    <r>
      <rPr>
        <sz val="10"/>
        <rFont val="Segoe UI Symbol"/>
        <family val="3"/>
      </rPr>
      <t>☑</t>
    </r>
    <r>
      <rPr>
        <sz val="10"/>
        <rFont val="HG丸ｺﾞｼｯｸM-PRO"/>
        <family val="3"/>
        <charset val="128"/>
      </rPr>
      <t>は1つ）</t>
    </r>
    <phoneticPr fontId="5"/>
  </si>
  <si>
    <r>
      <t>上記の問３でチェック</t>
    </r>
    <r>
      <rPr>
        <sz val="10"/>
        <color theme="1"/>
        <rFont val="Segoe UI Symbol"/>
        <family val="3"/>
      </rPr>
      <t>☑</t>
    </r>
    <r>
      <rPr>
        <sz val="10"/>
        <color theme="1"/>
        <rFont val="HG丸ｺﾞｼｯｸM-PRO"/>
        <family val="3"/>
        <charset val="128"/>
      </rPr>
      <t>を付けたサービスの中から、主とするサービス（同一敷地内で実施しているサービスのうち、</t>
    </r>
    <r>
      <rPr>
        <u/>
        <sz val="10"/>
        <color theme="1"/>
        <rFont val="HG丸ｺﾞｼｯｸM-PRO"/>
        <family val="3"/>
        <charset val="128"/>
      </rPr>
      <t>最も事業収入が多い</t>
    </r>
    <r>
      <rPr>
        <sz val="10"/>
        <color theme="1"/>
        <rFont val="HG丸ｺﾞｼｯｸM-PRO"/>
        <family val="3"/>
        <charset val="128"/>
      </rPr>
      <t>介護保険の指定介護サービス事業）を1つ選び、その番号を記入してください。</t>
    </r>
    <rPh sb="89" eb="91">
      <t>キニュウ</t>
    </rPh>
    <phoneticPr fontId="6"/>
  </si>
  <si>
    <r>
      <t>貴事業所の介護保険の指定介護サービス事業に従事している全従業員数</t>
    </r>
    <r>
      <rPr>
        <sz val="8"/>
        <color theme="1"/>
        <rFont val="HG丸ｺﾞｼｯｸM-PRO"/>
        <family val="3"/>
        <charset val="128"/>
      </rPr>
      <t>（注）</t>
    </r>
    <r>
      <rPr>
        <sz val="10"/>
        <color theme="1"/>
        <rFont val="HG丸ｺﾞｼｯｸM-PRO"/>
        <family val="3"/>
        <charset val="128"/>
      </rPr>
      <t>は、2025年10月1日現在で何人ですか。（チェック</t>
    </r>
    <r>
      <rPr>
        <sz val="10"/>
        <color theme="1"/>
        <rFont val="Segoe UI Symbol"/>
        <family val="3"/>
      </rPr>
      <t>☑</t>
    </r>
    <r>
      <rPr>
        <sz val="10"/>
        <color theme="1"/>
        <rFont val="HG丸ｺﾞｼｯｸM-PRO"/>
        <family val="3"/>
        <charset val="128"/>
      </rPr>
      <t>は1つ）</t>
    </r>
    <phoneticPr fontId="5"/>
  </si>
  <si>
    <r>
      <t>貴事業所では、過去１年間（2024年10月1日～2025年9月30日）に採用した従業員の人数や質をどのように評価していますか。（チェック</t>
    </r>
    <r>
      <rPr>
        <sz val="10"/>
        <rFont val="Segoe UI Symbol"/>
        <family val="3"/>
      </rPr>
      <t>☑</t>
    </r>
    <r>
      <rPr>
        <sz val="10"/>
        <rFont val="HG丸ｺﾞｼｯｸM-PRO"/>
        <family val="3"/>
        <charset val="128"/>
      </rPr>
      <t>は1つ）</t>
    </r>
    <rPh sb="40" eb="42">
      <t>ジュウギョウ</t>
    </rPh>
    <rPh sb="42" eb="43">
      <t>イン</t>
    </rPh>
    <phoneticPr fontId="5"/>
  </si>
  <si>
    <r>
      <t>貴事業所の従業員の現在の定着状況についてどのように思われますか。（チェック</t>
    </r>
    <r>
      <rPr>
        <sz val="10"/>
        <rFont val="Segoe UI Symbol"/>
        <family val="3"/>
      </rPr>
      <t>☑</t>
    </r>
    <r>
      <rPr>
        <sz val="10"/>
        <rFont val="HG丸ｺﾞｼｯｸM-PRO"/>
        <family val="3"/>
        <charset val="128"/>
      </rPr>
      <t>は1つ）</t>
    </r>
    <rPh sb="0" eb="1">
      <t>キ</t>
    </rPh>
    <rPh sb="1" eb="4">
      <t>ジギョウショ</t>
    </rPh>
    <rPh sb="5" eb="8">
      <t>ジュウギョウイン</t>
    </rPh>
    <rPh sb="9" eb="11">
      <t>ゲンザイ</t>
    </rPh>
    <rPh sb="12" eb="14">
      <t>テイチャク</t>
    </rPh>
    <rPh sb="14" eb="16">
      <t>ジョウキョウ</t>
    </rPh>
    <rPh sb="25" eb="26">
      <t>オモ</t>
    </rPh>
    <phoneticPr fontId="6"/>
  </si>
  <si>
    <r>
      <t>　①で選択した項目のうち、「従業員の採用」に実質的に効果があったと感じているものはどれですか。（あてはまる番号すべてにチェック</t>
    </r>
    <r>
      <rPr>
        <sz val="10"/>
        <color theme="1"/>
        <rFont val="Segoe UI Symbol"/>
        <family val="3"/>
      </rPr>
      <t>☑</t>
    </r>
    <r>
      <rPr>
        <sz val="10"/>
        <color theme="1"/>
        <rFont val="HG丸ｺﾞｼｯｸM-PRO"/>
        <family val="3"/>
        <charset val="128"/>
      </rPr>
      <t>）</t>
    </r>
    <phoneticPr fontId="5"/>
  </si>
  <si>
    <r>
      <t>過去1年間（2024年10月～2025年9月）にスポットワークを利用したことがありますか。（チェック</t>
    </r>
    <r>
      <rPr>
        <sz val="10"/>
        <rFont val="Segoe UI Symbol"/>
        <family val="3"/>
      </rPr>
      <t>☑</t>
    </r>
    <r>
      <rPr>
        <sz val="10"/>
        <rFont val="HG丸ｺﾞｼｯｸM-PRO"/>
        <family val="3"/>
        <charset val="128"/>
      </rPr>
      <t>は1つ）</t>
    </r>
    <rPh sb="0" eb="2">
      <t>カコ</t>
    </rPh>
    <rPh sb="3" eb="5">
      <t>ネンカン</t>
    </rPh>
    <rPh sb="10" eb="11">
      <t>ネン</t>
    </rPh>
    <rPh sb="13" eb="14">
      <t>ガツ</t>
    </rPh>
    <rPh sb="19" eb="20">
      <t>ネン</t>
    </rPh>
    <rPh sb="21" eb="22">
      <t>ガツ</t>
    </rPh>
    <rPh sb="32" eb="34">
      <t>リヨウ</t>
    </rPh>
    <phoneticPr fontId="5"/>
  </si>
  <si>
    <r>
      <t>㋑　スポットワークの1回当たりの就労時間は、どれぐらいの場合が最も多いですか。（チェック</t>
    </r>
    <r>
      <rPr>
        <sz val="10"/>
        <rFont val="Segoe UI Symbol"/>
        <family val="3"/>
      </rPr>
      <t>☑</t>
    </r>
    <r>
      <rPr>
        <sz val="10"/>
        <rFont val="HG丸ｺﾞｼｯｸM-PRO"/>
        <family val="3"/>
        <charset val="128"/>
      </rPr>
      <t>は1つ）</t>
    </r>
    <rPh sb="11" eb="12">
      <t>カイ</t>
    </rPh>
    <rPh sb="12" eb="13">
      <t>ア</t>
    </rPh>
    <rPh sb="16" eb="18">
      <t>シュウロウ</t>
    </rPh>
    <rPh sb="18" eb="20">
      <t>ジカン</t>
    </rPh>
    <rPh sb="28" eb="30">
      <t>バアイ</t>
    </rPh>
    <rPh sb="31" eb="32">
      <t>モット</t>
    </rPh>
    <rPh sb="33" eb="34">
      <t>オオ</t>
    </rPh>
    <phoneticPr fontId="5"/>
  </si>
  <si>
    <r>
      <t>スポットワークを利用している（した）理由はなんですか。（あてはまる番号すべてにチェック</t>
    </r>
    <r>
      <rPr>
        <sz val="10"/>
        <rFont val="Segoe UI Symbol"/>
        <family val="3"/>
      </rPr>
      <t>☑</t>
    </r>
    <r>
      <rPr>
        <sz val="10"/>
        <rFont val="HG丸ｺﾞｼｯｸM-PRO"/>
        <family val="3"/>
        <charset val="128"/>
      </rPr>
      <t>）</t>
    </r>
    <rPh sb="8" eb="10">
      <t>リヨウ</t>
    </rPh>
    <rPh sb="18" eb="20">
      <t>リユウ</t>
    </rPh>
    <phoneticPr fontId="5"/>
  </si>
  <si>
    <r>
      <t>これまでにスポットワークで雇用した人の働きぶりを、どのように評価していますか。
（チェック</t>
    </r>
    <r>
      <rPr>
        <sz val="10"/>
        <rFont val="Segoe UI Symbol"/>
        <family val="3"/>
      </rPr>
      <t>☑</t>
    </r>
    <r>
      <rPr>
        <sz val="10"/>
        <rFont val="HG丸ｺﾞｼｯｸM-PRO"/>
        <family val="3"/>
        <charset val="128"/>
      </rPr>
      <t>は1つ）</t>
    </r>
    <rPh sb="13" eb="15">
      <t>コヨウ</t>
    </rPh>
    <rPh sb="17" eb="18">
      <t>ヒト</t>
    </rPh>
    <rPh sb="19" eb="20">
      <t>ハタラ</t>
    </rPh>
    <rPh sb="30" eb="32">
      <t>ヒョウカ</t>
    </rPh>
    <phoneticPr fontId="5"/>
  </si>
  <si>
    <r>
      <t>貴事業所では、従業員の採用や職場定着・離職防止のためにどのような方策をとっていますか。（あてはまる番号すべてにチェック</t>
    </r>
    <r>
      <rPr>
        <sz val="10"/>
        <rFont val="Segoe UI Symbol"/>
        <family val="3"/>
      </rPr>
      <t>☑</t>
    </r>
    <r>
      <rPr>
        <sz val="10"/>
        <rFont val="HG丸ｺﾞｼｯｸM-PRO"/>
        <family val="3"/>
        <charset val="128"/>
      </rPr>
      <t>）</t>
    </r>
    <rPh sb="0" eb="1">
      <t>キ</t>
    </rPh>
    <rPh sb="1" eb="4">
      <t>ジギョウショ</t>
    </rPh>
    <rPh sb="7" eb="10">
      <t>ジュウギョウイン</t>
    </rPh>
    <rPh sb="11" eb="13">
      <t>サイヨウ</t>
    </rPh>
    <rPh sb="14" eb="16">
      <t>ショクバ</t>
    </rPh>
    <rPh sb="16" eb="18">
      <t>テイチャク</t>
    </rPh>
    <rPh sb="19" eb="21">
      <t>リショク</t>
    </rPh>
    <rPh sb="21" eb="23">
      <t>ボウシ</t>
    </rPh>
    <rPh sb="32" eb="34">
      <t>ホウサク</t>
    </rPh>
    <rPh sb="49" eb="51">
      <t>バンゴウ</t>
    </rPh>
    <phoneticPr fontId="6"/>
  </si>
  <si>
    <r>
      <t>①で選択した項目のうち、「従業員の採用」に実質的に効果があったと感じているものはどれですか。（あてはまる番号すべてにチェック</t>
    </r>
    <r>
      <rPr>
        <sz val="10"/>
        <rFont val="Segoe UI Symbol"/>
        <family val="3"/>
      </rPr>
      <t>☑</t>
    </r>
    <r>
      <rPr>
        <sz val="10"/>
        <rFont val="HG丸ｺﾞｼｯｸM-PRO"/>
        <family val="3"/>
        <charset val="128"/>
      </rPr>
      <t>）</t>
    </r>
    <phoneticPr fontId="5"/>
  </si>
  <si>
    <r>
      <t>①で選択した項目のうち、「従業員の職場定着・離職防止」に実質的に効果があったと感じているものはどれですか。（あてはまる番号すべてにチェック</t>
    </r>
    <r>
      <rPr>
        <sz val="10"/>
        <rFont val="Segoe UI Symbol"/>
        <family val="3"/>
      </rPr>
      <t>☑</t>
    </r>
    <r>
      <rPr>
        <sz val="10"/>
        <rFont val="HG丸ｺﾞｼｯｸM-PRO"/>
        <family val="3"/>
        <charset val="128"/>
      </rPr>
      <t>）</t>
    </r>
    <phoneticPr fontId="5"/>
  </si>
  <si>
    <r>
      <t>「雇用管理責任者」</t>
    </r>
    <r>
      <rPr>
        <sz val="8"/>
        <rFont val="HG丸ｺﾞｼｯｸM-PRO"/>
        <family val="3"/>
        <charset val="128"/>
      </rPr>
      <t>（注）</t>
    </r>
    <r>
      <rPr>
        <sz val="10"/>
        <rFont val="HG丸ｺﾞｼｯｸM-PRO"/>
        <family val="3"/>
        <charset val="128"/>
      </rPr>
      <t>についてどの程度知っていますか。（チェック</t>
    </r>
    <r>
      <rPr>
        <sz val="10"/>
        <rFont val="Segoe UI Symbol"/>
        <family val="3"/>
      </rPr>
      <t>☑</t>
    </r>
    <r>
      <rPr>
        <sz val="10"/>
        <rFont val="HG丸ｺﾞｼｯｸM-PRO"/>
        <family val="3"/>
        <charset val="128"/>
      </rPr>
      <t>は1つ）</t>
    </r>
    <rPh sb="18" eb="20">
      <t>テイド</t>
    </rPh>
    <phoneticPr fontId="5"/>
  </si>
  <si>
    <r>
      <t>貴事業所では、雇用管理責任者を選任していますか。（チェック</t>
    </r>
    <r>
      <rPr>
        <sz val="10"/>
        <rFont val="Segoe UI Symbol"/>
        <family val="3"/>
      </rPr>
      <t>☑</t>
    </r>
    <r>
      <rPr>
        <sz val="10"/>
        <rFont val="HG丸ｺﾞｼｯｸM-PRO"/>
        <family val="3"/>
        <charset val="128"/>
      </rPr>
      <t>は1つ）</t>
    </r>
    <rPh sb="0" eb="1">
      <t>キ</t>
    </rPh>
    <rPh sb="1" eb="4">
      <t>ジギョウショ</t>
    </rPh>
    <rPh sb="7" eb="9">
      <t>コヨウ</t>
    </rPh>
    <rPh sb="9" eb="11">
      <t>カンリ</t>
    </rPh>
    <rPh sb="11" eb="13">
      <t>セキニン</t>
    </rPh>
    <rPh sb="13" eb="14">
      <t>シャ</t>
    </rPh>
    <rPh sb="15" eb="17">
      <t>センニン</t>
    </rPh>
    <phoneticPr fontId="6"/>
  </si>
  <si>
    <r>
      <rPr>
        <b/>
        <sz val="10"/>
        <rFont val="HG丸ｺﾞｼｯｸM-PRO"/>
        <family val="3"/>
        <charset val="128"/>
      </rPr>
      <t>②で「選任している」に〇をつけた事業所において</t>
    </r>
    <r>
      <rPr>
        <sz val="10"/>
        <rFont val="HG丸ｺﾞｼｯｸM-PRO"/>
        <family val="3"/>
        <charset val="128"/>
      </rPr>
      <t>、その方は「雇用管理責任者講習」</t>
    </r>
    <r>
      <rPr>
        <sz val="8"/>
        <rFont val="HG丸ｺﾞｼｯｸM-PRO"/>
        <family val="3"/>
        <charset val="128"/>
      </rPr>
      <t>（注）</t>
    </r>
    <r>
      <rPr>
        <sz val="10"/>
        <rFont val="HG丸ｺﾞｼｯｸM-PRO"/>
        <family val="3"/>
        <charset val="128"/>
      </rPr>
      <t>を受講したことがありますか。（チェック</t>
    </r>
    <r>
      <rPr>
        <sz val="10"/>
        <rFont val="Segoe UI Symbol"/>
        <family val="3"/>
      </rPr>
      <t>☑</t>
    </r>
    <r>
      <rPr>
        <sz val="10"/>
        <rFont val="HG丸ｺﾞｼｯｸM-PRO"/>
        <family val="3"/>
        <charset val="128"/>
      </rPr>
      <t>は1つ）</t>
    </r>
    <rPh sb="26" eb="27">
      <t>カタ</t>
    </rPh>
    <phoneticPr fontId="6"/>
  </si>
  <si>
    <r>
      <t>貴事業所では、雇用管理の改善に取り組むにあたり、過去３年間に外部からの相談援助を受けたり、セミナー等への参加をしていますか。（あてはまる番号すべてにチェック</t>
    </r>
    <r>
      <rPr>
        <sz val="10"/>
        <rFont val="Segoe UI Symbol"/>
        <family val="3"/>
      </rPr>
      <t>☑</t>
    </r>
    <r>
      <rPr>
        <sz val="10"/>
        <rFont val="HG丸ｺﾞｼｯｸM-PRO"/>
        <family val="3"/>
        <charset val="128"/>
      </rPr>
      <t>）　
※９、１０を選択した方は他の番号にチェック</t>
    </r>
    <r>
      <rPr>
        <sz val="10"/>
        <rFont val="Segoe UI Symbol"/>
        <family val="3"/>
      </rPr>
      <t>☑</t>
    </r>
    <r>
      <rPr>
        <sz val="10"/>
        <rFont val="HG丸ｺﾞｼｯｸM-PRO"/>
        <family val="3"/>
        <charset val="128"/>
      </rPr>
      <t>をつけないでください</t>
    </r>
    <rPh sb="7" eb="9">
      <t>コヨウ</t>
    </rPh>
    <rPh sb="9" eb="11">
      <t>カンリ</t>
    </rPh>
    <rPh sb="12" eb="14">
      <t>カイゼン</t>
    </rPh>
    <rPh sb="15" eb="16">
      <t>ト</t>
    </rPh>
    <rPh sb="17" eb="18">
      <t>ク</t>
    </rPh>
    <rPh sb="24" eb="26">
      <t>カコ</t>
    </rPh>
    <rPh sb="27" eb="29">
      <t>ネンカン</t>
    </rPh>
    <rPh sb="30" eb="32">
      <t>ガイブ</t>
    </rPh>
    <rPh sb="35" eb="37">
      <t>ソウダン</t>
    </rPh>
    <rPh sb="37" eb="39">
      <t>エンジョ</t>
    </rPh>
    <rPh sb="40" eb="41">
      <t>ウ</t>
    </rPh>
    <rPh sb="49" eb="50">
      <t>トウ</t>
    </rPh>
    <rPh sb="52" eb="54">
      <t>サンカ</t>
    </rPh>
    <rPh sb="88" eb="90">
      <t>センタク</t>
    </rPh>
    <phoneticPr fontId="6"/>
  </si>
  <si>
    <r>
      <t>仕事と育児・介護の両立支援を進める上で、貴事業所で障壁・課題になっていることはどのようなことですか。（あてはまる番号すべてにチェック</t>
    </r>
    <r>
      <rPr>
        <sz val="10"/>
        <rFont val="Segoe UI Symbol"/>
        <family val="3"/>
      </rPr>
      <t>☑</t>
    </r>
    <r>
      <rPr>
        <sz val="10"/>
        <rFont val="HG丸ｺﾞｼｯｸM-PRO"/>
        <family val="3"/>
        <charset val="128"/>
      </rPr>
      <t>）　
※１０を選択した方は他の番号にチェック</t>
    </r>
    <r>
      <rPr>
        <sz val="10"/>
        <rFont val="Segoe UI Symbol"/>
        <family val="3"/>
      </rPr>
      <t>☑</t>
    </r>
    <r>
      <rPr>
        <sz val="10"/>
        <rFont val="HG丸ｺﾞｼｯｸM-PRO"/>
        <family val="3"/>
        <charset val="128"/>
      </rPr>
      <t>をつけないでください</t>
    </r>
    <rPh sb="74" eb="76">
      <t>センタク</t>
    </rPh>
    <phoneticPr fontId="6"/>
  </si>
  <si>
    <r>
      <rPr>
        <b/>
        <u/>
        <sz val="10"/>
        <color theme="1"/>
        <rFont val="HG丸ｺﾞｼｯｸM-PRO"/>
        <family val="3"/>
        <charset val="128"/>
      </rPr>
      <t>①で1～8のいずれも受け入れていない事業所</t>
    </r>
    <r>
      <rPr>
        <sz val="10"/>
        <color theme="1"/>
        <rFont val="HG丸ｺﾞｼｯｸM-PRO"/>
        <family val="3"/>
        <charset val="128"/>
      </rPr>
      <t>において、今後の受け入れについてどのようにお考えですか。（チェック</t>
    </r>
    <r>
      <rPr>
        <sz val="10"/>
        <color theme="1"/>
        <rFont val="Segoe UI Symbol"/>
        <family val="3"/>
      </rPr>
      <t>☑</t>
    </r>
    <r>
      <rPr>
        <sz val="10"/>
        <color theme="1"/>
        <rFont val="HG丸ｺﾞｼｯｸM-PRO"/>
        <family val="3"/>
        <charset val="128"/>
      </rPr>
      <t>は１つ）</t>
    </r>
    <phoneticPr fontId="5"/>
  </si>
  <si>
    <r>
      <t>令和7年4月から外国人介護人材の訪問系サービスへの従事が、一定条件の下で技能実習、特定技能等で認められることとなりましたが、貴事業所の訪問介護サービスで外国籍労働者の受け入れを考えていますか。（チェック</t>
    </r>
    <r>
      <rPr>
        <sz val="10"/>
        <rFont val="Segoe UI Symbol"/>
        <family val="3"/>
      </rPr>
      <t>☑</t>
    </r>
    <r>
      <rPr>
        <sz val="10"/>
        <rFont val="HG丸ｺﾞｼｯｸM-PRO"/>
        <family val="3"/>
        <charset val="128"/>
      </rPr>
      <t>は一つ）</t>
    </r>
    <rPh sb="0" eb="2">
      <t>レイワ</t>
    </rPh>
    <rPh sb="3" eb="4">
      <t>ネン</t>
    </rPh>
    <rPh sb="5" eb="6">
      <t>ガツ</t>
    </rPh>
    <rPh sb="8" eb="11">
      <t>ガイコクジン</t>
    </rPh>
    <rPh sb="11" eb="15">
      <t>カイゴジンザイ</t>
    </rPh>
    <rPh sb="16" eb="19">
      <t>ホウモンケイ</t>
    </rPh>
    <rPh sb="25" eb="27">
      <t>ジュウジ</t>
    </rPh>
    <rPh sb="29" eb="33">
      <t>イッテイジョウケン</t>
    </rPh>
    <rPh sb="34" eb="35">
      <t>モト</t>
    </rPh>
    <rPh sb="36" eb="40">
      <t>ギノウジッシュウ</t>
    </rPh>
    <rPh sb="41" eb="43">
      <t>トクテイ</t>
    </rPh>
    <rPh sb="47" eb="48">
      <t>ミト</t>
    </rPh>
    <rPh sb="67" eb="71">
      <t>ホウモンカイゴ</t>
    </rPh>
    <rPh sb="83" eb="84">
      <t>ウ</t>
    </rPh>
    <rPh sb="85" eb="86">
      <t>イ</t>
    </rPh>
    <rPh sb="88" eb="89">
      <t>カンガ</t>
    </rPh>
    <rPh sb="103" eb="104">
      <t>ヒト</t>
    </rPh>
    <phoneticPr fontId="6"/>
  </si>
  <si>
    <t>※ 郵送された調査票の表紙右上にあるバーコードの上に記載された「整理番号」横の7ケタ数字です。</t>
    <rPh sb="2" eb="4">
      <t>ユウソウ</t>
    </rPh>
    <rPh sb="7" eb="10">
      <t>チョウサヒョウ</t>
    </rPh>
    <rPh sb="11" eb="13">
      <t>ヒョウシ</t>
    </rPh>
    <rPh sb="13" eb="15">
      <t>ミギウエ</t>
    </rPh>
    <rPh sb="24" eb="25">
      <t>ウエ</t>
    </rPh>
    <rPh sb="26" eb="28">
      <t>キサイ</t>
    </rPh>
    <rPh sb="32" eb="36">
      <t>セイリバンゴウ</t>
    </rPh>
    <rPh sb="37" eb="38">
      <t>ヨコ</t>
    </rPh>
    <rPh sb="42" eb="44">
      <t>スウジ</t>
    </rPh>
    <phoneticPr fontId="5"/>
  </si>
  <si>
    <t>全従業員数とは、職種や役職等に関係なく、雇用関係のある在籍者の総数（常勤労働者換算ではない）をいいます。（介護関係職種のみならず、管理者、事務職、調理員、栄養士、送迎運転手、清掃員等もすべて含みます。）
ただし、日々雇用の者、役員、派遣労働者、委託業務従事者は含みません。
この問２①では貴事業所が所属する法人の全従業員数、問６①では貴事業所の全従業員数についてお答えください。</t>
    <phoneticPr fontId="5"/>
  </si>
  <si>
    <t>ここまでは「法人」についての質問でしたが、問３以降は「貴事業所」についての質問です。
問２③で「同一敷地内に別の事業所がある」にチェック☑をつけた場合、以降の質問は同一敷地内の複数事業所を１つの事業所とみなして回答してください。
単独事業所の場合は、貴事業所について回答をお願いします。</t>
    <phoneticPr fontId="5"/>
  </si>
  <si>
    <r>
      <t>貴事業所並びに同一敷地内で実施している介護保険の指定介護サービス事業の種類は、次のうちどれにあてはまりますか。（あてはまる番号すべてにチェック</t>
    </r>
    <r>
      <rPr>
        <sz val="10"/>
        <color theme="1"/>
        <rFont val="Segoe UI Symbol"/>
        <family val="3"/>
      </rPr>
      <t>☑</t>
    </r>
    <r>
      <rPr>
        <sz val="10"/>
        <color theme="1"/>
        <rFont val="HG丸ｺﾞｼｯｸM-PRO"/>
        <family val="3"/>
        <charset val="128"/>
      </rPr>
      <t>）</t>
    </r>
    <rPh sb="0" eb="1">
      <t>キ</t>
    </rPh>
    <rPh sb="1" eb="4">
      <t>ジギョウショ</t>
    </rPh>
    <rPh sb="4" eb="5">
      <t>ナラ</t>
    </rPh>
    <rPh sb="7" eb="9">
      <t>ドウイツ</t>
    </rPh>
    <rPh sb="9" eb="11">
      <t>シキチ</t>
    </rPh>
    <rPh sb="11" eb="12">
      <t>ナイ</t>
    </rPh>
    <rPh sb="35" eb="37">
      <t>シュルイ</t>
    </rPh>
    <rPh sb="39" eb="40">
      <t>ツギ</t>
    </rPh>
    <phoneticPr fontId="6"/>
  </si>
  <si>
    <t>雇用契約期間の定めのある方をいいます（有期雇用契約を反復更新している場合を含みます。無期転換した場合は「無期雇用者」として計上します。ただし、日々雇用の者、役員、派遣労働者、委託業務従事者は含みません。）</t>
    <rPh sb="78" eb="80">
      <t>ヤクイン</t>
    </rPh>
    <phoneticPr fontId="5"/>
  </si>
  <si>
    <t>※該当者がいない欄は「０」（ゼロ）を
ご記入ください。</t>
    <phoneticPr fontId="5"/>
  </si>
  <si>
    <t>PT（理学療法士）、OT（作業療法士）、ST（言語聴覚士）等の機能訓練指導員。</t>
    <rPh sb="25" eb="27">
      <t>チョウカク</t>
    </rPh>
    <phoneticPr fontId="5"/>
  </si>
  <si>
    <r>
      <t>※それぞれの職種で
チェック</t>
    </r>
    <r>
      <rPr>
        <sz val="9"/>
        <rFont val="Segoe UI Symbol"/>
        <family val="3"/>
      </rPr>
      <t>☑</t>
    </r>
    <r>
      <rPr>
        <sz val="9"/>
        <rFont val="HG丸ｺﾞｼｯｸM-PRO"/>
        <family val="3"/>
        <charset val="128"/>
      </rPr>
      <t>は1つ</t>
    </r>
    <phoneticPr fontId="5"/>
  </si>
  <si>
    <r>
      <t>　貴事業所では従業員の採用活動において、どのようなことを行っていますか。
（あてはまる番号すべてにチェック</t>
    </r>
    <r>
      <rPr>
        <sz val="10"/>
        <color theme="1"/>
        <rFont val="Segoe UI Symbol"/>
        <family val="3"/>
      </rPr>
      <t>☑</t>
    </r>
    <r>
      <rPr>
        <sz val="10"/>
        <color theme="1"/>
        <rFont val="HG丸ｺﾞｼｯｸM-PRO"/>
        <family val="3"/>
        <charset val="128"/>
      </rPr>
      <t>）
※１１を選択した方は他の番号にチェック</t>
    </r>
    <r>
      <rPr>
        <sz val="10"/>
        <color theme="1"/>
        <rFont val="Segoe UI Symbol"/>
        <family val="3"/>
      </rPr>
      <t>☑</t>
    </r>
    <r>
      <rPr>
        <sz val="10"/>
        <color theme="1"/>
        <rFont val="HG丸ｺﾞｼｯｸM-PRO"/>
        <family val="3"/>
        <charset val="128"/>
      </rPr>
      <t>をつけないでください</t>
    </r>
    <rPh sb="1" eb="2">
      <t>キ</t>
    </rPh>
    <rPh sb="2" eb="5">
      <t>ジギョウショ</t>
    </rPh>
    <rPh sb="7" eb="10">
      <t>ジュウギョウイン</t>
    </rPh>
    <rPh sb="11" eb="13">
      <t>サイヨウ</t>
    </rPh>
    <rPh sb="13" eb="15">
      <t>カツドウ</t>
    </rPh>
    <rPh sb="28" eb="29">
      <t>オコナ</t>
    </rPh>
    <rPh sb="60" eb="62">
      <t>センタク</t>
    </rPh>
    <rPh sb="64" eb="65">
      <t>カタ</t>
    </rPh>
    <rPh sb="66" eb="67">
      <t>タ</t>
    </rPh>
    <rPh sb="68" eb="70">
      <t>バンゴウ</t>
    </rPh>
    <phoneticPr fontId="6"/>
  </si>
  <si>
    <r>
      <t xml:space="preserve">①　行っている
</t>
    </r>
    <r>
      <rPr>
        <b/>
        <sz val="8"/>
        <color theme="1"/>
        <rFont val="ＭＳ Ｐ明朝"/>
        <family val="1"/>
        <charset val="128"/>
      </rPr>
      <t>（あてはまるものすべてにチェック☑）</t>
    </r>
    <rPh sb="2" eb="3">
      <t>オコナ</t>
    </rPh>
    <phoneticPr fontId="6"/>
  </si>
  <si>
    <r>
      <t xml:space="preserve">②　採用に効果があった
</t>
    </r>
    <r>
      <rPr>
        <b/>
        <sz val="8"/>
        <color theme="1"/>
        <rFont val="ＭＳ Ｐ明朝"/>
        <family val="1"/>
        <charset val="128"/>
      </rPr>
      <t xml:space="preserve">(あてはまるものすべてにチェック☑)
</t>
    </r>
    <rPh sb="2" eb="4">
      <t>サイヨウ</t>
    </rPh>
    <rPh sb="5" eb="7">
      <t>コウカ</t>
    </rPh>
    <phoneticPr fontId="6"/>
  </si>
  <si>
    <r>
      <t>※22を選択した方は他の番号に
チェック</t>
    </r>
    <r>
      <rPr>
        <sz val="10"/>
        <rFont val="Segoe UI Symbol"/>
        <family val="3"/>
      </rPr>
      <t>☑</t>
    </r>
    <r>
      <rPr>
        <sz val="10"/>
        <rFont val="HG丸ｺﾞｼｯｸM-PRO"/>
        <family val="3"/>
        <charset val="128"/>
      </rPr>
      <t>をつけないでください。</t>
    </r>
    <rPh sb="4" eb="6">
      <t>センタク</t>
    </rPh>
    <rPh sb="8" eb="9">
      <t>カタ</t>
    </rPh>
    <rPh sb="10" eb="11">
      <t>タ</t>
    </rPh>
    <rPh sb="12" eb="14">
      <t>バンゴウ</t>
    </rPh>
    <phoneticPr fontId="6"/>
  </si>
  <si>
    <r>
      <t xml:space="preserve">① 行っている
</t>
    </r>
    <r>
      <rPr>
        <b/>
        <sz val="8"/>
        <rFont val="ＭＳ Ｐ明朝"/>
        <family val="1"/>
        <charset val="128"/>
      </rPr>
      <t>（あてはまるものすべてにチェック☑）</t>
    </r>
    <rPh sb="2" eb="3">
      <t>オコナ</t>
    </rPh>
    <phoneticPr fontId="6"/>
  </si>
  <si>
    <r>
      <t xml:space="preserve">③ 職場定着に効果があった
</t>
    </r>
    <r>
      <rPr>
        <b/>
        <sz val="8"/>
        <rFont val="ＭＳ Ｐ明朝"/>
        <family val="1"/>
        <charset val="128"/>
      </rPr>
      <t>（あてはまるものすべてにチェック☑）</t>
    </r>
    <rPh sb="2" eb="4">
      <t>ショクバ</t>
    </rPh>
    <rPh sb="4" eb="6">
      <t>テイチャク</t>
    </rPh>
    <rPh sb="7" eb="9">
      <t>コウカ</t>
    </rPh>
    <phoneticPr fontId="6"/>
  </si>
  <si>
    <r>
      <t xml:space="preserve">② 採用に効果があった
</t>
    </r>
    <r>
      <rPr>
        <b/>
        <sz val="8"/>
        <rFont val="ＭＳ Ｐ明朝"/>
        <family val="1"/>
        <charset val="128"/>
      </rPr>
      <t>（あてはまるものすべてにチェック☑）</t>
    </r>
    <rPh sb="2" eb="4">
      <t>サイヨウ</t>
    </rPh>
    <rPh sb="5" eb="7">
      <t>コウカ</t>
    </rPh>
    <phoneticPr fontId="6"/>
  </si>
  <si>
    <t>ここからはすべての方にお尋ねします。</t>
    <rPh sb="9" eb="10">
      <t>カタ</t>
    </rPh>
    <phoneticPr fontId="5"/>
  </si>
  <si>
    <t>事業所の業務に関係がない</t>
    <rPh sb="0" eb="3">
      <t>ジギョウショ</t>
    </rPh>
    <rPh sb="4" eb="6">
      <t>ギョウム</t>
    </rPh>
    <rPh sb="7" eb="9">
      <t>カンケイ</t>
    </rPh>
    <phoneticPr fontId="5"/>
  </si>
  <si>
    <r>
      <t>※それぞれの項目ごとに１～５の中から
チェック</t>
    </r>
    <r>
      <rPr>
        <sz val="10"/>
        <color theme="1"/>
        <rFont val="Segoe UI Symbol"/>
        <family val="3"/>
      </rPr>
      <t>☑</t>
    </r>
    <r>
      <rPr>
        <sz val="10"/>
        <color theme="1"/>
        <rFont val="HG丸ｺﾞｼｯｸM-PRO"/>
        <family val="3"/>
        <charset val="128"/>
      </rPr>
      <t>は１つ</t>
    </r>
    <phoneticPr fontId="5"/>
  </si>
  <si>
    <r>
      <t>※それぞれの項目ごとに１～５の中から
チェック</t>
    </r>
    <r>
      <rPr>
        <sz val="10"/>
        <color theme="1"/>
        <rFont val="Segoe UI Symbol"/>
        <family val="2"/>
      </rPr>
      <t>☑</t>
    </r>
    <r>
      <rPr>
        <sz val="10"/>
        <color theme="1"/>
        <rFont val="HG丸ｺﾞｼｯｸM-PRO"/>
        <family val="3"/>
        <charset val="128"/>
      </rPr>
      <t>は１つ</t>
    </r>
    <phoneticPr fontId="5"/>
  </si>
  <si>
    <r>
      <t>※それぞれの項目ごとにチェック</t>
    </r>
    <r>
      <rPr>
        <sz val="9"/>
        <color theme="1"/>
        <rFont val="Segoe UI Symbol"/>
        <family val="3"/>
      </rPr>
      <t>☑</t>
    </r>
    <r>
      <rPr>
        <sz val="9"/>
        <color theme="1"/>
        <rFont val="HG丸ｺﾞｼｯｸM-PRO"/>
        <family val="3"/>
        <charset val="128"/>
      </rPr>
      <t>は１つ</t>
    </r>
    <phoneticPr fontId="5"/>
  </si>
  <si>
    <r>
      <t>介護テクノロジー（ロボット・ICT機器等）の導入に際してはどのような課題がありましたか。
導入しているものが一つもない場合、導入していくにはどのような課題があるとお考えですか。
（あてはまる番号すべてにチェック</t>
    </r>
    <r>
      <rPr>
        <sz val="10"/>
        <rFont val="Segoe UI Symbol"/>
        <family val="3"/>
      </rPr>
      <t>☑</t>
    </r>
    <r>
      <rPr>
        <sz val="10"/>
        <rFont val="HG丸ｺﾞｼｯｸM-PRO"/>
        <family val="3"/>
        <charset val="128"/>
      </rPr>
      <t>）　
※１１を選択した方は他の番号にチェック</t>
    </r>
    <r>
      <rPr>
        <sz val="10"/>
        <rFont val="Segoe UI Symbol"/>
        <family val="3"/>
      </rPr>
      <t>☑</t>
    </r>
    <r>
      <rPr>
        <sz val="10"/>
        <rFont val="HG丸ｺﾞｼｯｸM-PRO"/>
        <family val="3"/>
        <charset val="128"/>
      </rPr>
      <t>をつけないでください</t>
    </r>
    <phoneticPr fontId="5"/>
  </si>
  <si>
    <r>
      <t>介護保険の指定介護サービス事業を運営する上での、貴事業所の課題として該当するものは
次のどれがあてますか。（あてはまる番号すべてにチェック</t>
    </r>
    <r>
      <rPr>
        <sz val="10"/>
        <rFont val="Segoe UI Symbol"/>
        <family val="3"/>
      </rPr>
      <t>☑</t>
    </r>
    <r>
      <rPr>
        <sz val="10"/>
        <rFont val="HG丸ｺﾞｼｯｸM-PRO"/>
        <family val="3"/>
        <charset val="128"/>
      </rPr>
      <t>）
※１６を選択した方は他の番号にチェック</t>
    </r>
    <r>
      <rPr>
        <sz val="10"/>
        <rFont val="Segoe UI Symbol"/>
        <family val="3"/>
      </rPr>
      <t>☑</t>
    </r>
    <r>
      <rPr>
        <sz val="10"/>
        <rFont val="HG丸ｺﾞｼｯｸM-PRO"/>
        <family val="3"/>
        <charset val="128"/>
      </rPr>
      <t>をつけないでください</t>
    </r>
    <rPh sb="0" eb="2">
      <t>カイゴ</t>
    </rPh>
    <rPh sb="2" eb="4">
      <t>ホケン</t>
    </rPh>
    <rPh sb="5" eb="7">
      <t>シテイ</t>
    </rPh>
    <rPh sb="7" eb="9">
      <t>カイゴ</t>
    </rPh>
    <rPh sb="13" eb="15">
      <t>ジギョウ</t>
    </rPh>
    <rPh sb="16" eb="18">
      <t>ウンエイ</t>
    </rPh>
    <rPh sb="20" eb="21">
      <t>ウエ</t>
    </rPh>
    <rPh sb="29" eb="31">
      <t>カダイ</t>
    </rPh>
    <rPh sb="34" eb="36">
      <t>ガイトウ</t>
    </rPh>
    <rPh sb="42" eb="43">
      <t>ツギ</t>
    </rPh>
    <rPh sb="76" eb="78">
      <t>センタク</t>
    </rPh>
    <phoneticPr fontId="6"/>
  </si>
  <si>
    <r>
      <t>貴事業所では、下記1～８の在留資格で介護の仕事をしている外国籍労働者はいますか。（あてはまる番号すべてにチェック</t>
    </r>
    <r>
      <rPr>
        <sz val="10"/>
        <color theme="1"/>
        <rFont val="Segoe UI Symbol"/>
        <family val="3"/>
      </rPr>
      <t>☑</t>
    </r>
    <r>
      <rPr>
        <sz val="10"/>
        <color theme="1"/>
        <rFont val="HG丸ｺﾞｼｯｸM-PRO"/>
        <family val="3"/>
        <charset val="128"/>
      </rPr>
      <t>）　※９を選択した方は他の番号にチェック</t>
    </r>
    <r>
      <rPr>
        <sz val="10"/>
        <color theme="1"/>
        <rFont val="Segoe UI Symbol"/>
        <family val="3"/>
      </rPr>
      <t>☑</t>
    </r>
    <r>
      <rPr>
        <sz val="10"/>
        <color theme="1"/>
        <rFont val="HG丸ｺﾞｼｯｸM-PRO"/>
        <family val="3"/>
        <charset val="128"/>
      </rPr>
      <t>をつけないでください</t>
    </r>
    <rPh sb="7" eb="9">
      <t>カキ</t>
    </rPh>
    <rPh sb="13" eb="15">
      <t>ザイリュウ</t>
    </rPh>
    <rPh sb="15" eb="17">
      <t>シカク</t>
    </rPh>
    <rPh sb="18" eb="20">
      <t>カイゴ</t>
    </rPh>
    <rPh sb="21" eb="23">
      <t>シゴト</t>
    </rPh>
    <rPh sb="30" eb="31">
      <t>セキ</t>
    </rPh>
    <rPh sb="31" eb="34">
      <t>ロウドウシャ</t>
    </rPh>
    <rPh sb="62" eb="64">
      <t>センタク</t>
    </rPh>
    <phoneticPr fontId="6"/>
  </si>
  <si>
    <r>
      <rPr>
        <b/>
        <u/>
        <sz val="10"/>
        <color theme="1"/>
        <rFont val="HG丸ｺﾞｼｯｸM-PRO"/>
        <family val="3"/>
        <charset val="128"/>
      </rPr>
      <t>①で1～8の在留資格で介護の仕事をしている外国籍労働者がいる事業所</t>
    </r>
    <r>
      <rPr>
        <sz val="10"/>
        <color theme="1"/>
        <rFont val="HG丸ｺﾞｼｯｸM-PRO"/>
        <family val="3"/>
        <charset val="128"/>
      </rPr>
      <t>において、今後の受け入れについてどのようにお考えですか。（チェック</t>
    </r>
    <r>
      <rPr>
        <sz val="10"/>
        <color theme="1"/>
        <rFont val="Segoe UI Symbol"/>
        <family val="3"/>
      </rPr>
      <t>☑</t>
    </r>
    <r>
      <rPr>
        <sz val="10"/>
        <color theme="1"/>
        <rFont val="HG丸ｺﾞｼｯｸM-PRO"/>
        <family val="3"/>
        <charset val="128"/>
      </rPr>
      <t>は１つ）</t>
    </r>
    <phoneticPr fontId="5"/>
  </si>
  <si>
    <r>
      <rPr>
        <b/>
        <u/>
        <sz val="10"/>
        <color theme="1"/>
        <rFont val="HG丸ｺﾞｼｯｸM-PRO"/>
        <family val="3"/>
        <charset val="128"/>
      </rPr>
      <t>②の２、３又は、③の２、３にチェック</t>
    </r>
    <r>
      <rPr>
        <b/>
        <u/>
        <sz val="10"/>
        <color theme="1"/>
        <rFont val="Segoe UI Symbol"/>
        <family val="3"/>
      </rPr>
      <t>☑</t>
    </r>
    <r>
      <rPr>
        <b/>
        <u/>
        <sz val="10"/>
        <color theme="1"/>
        <rFont val="HG丸ｺﾞｼｯｸM-PRO"/>
        <family val="3"/>
        <charset val="128"/>
      </rPr>
      <t>をつけた事業所では</t>
    </r>
    <r>
      <rPr>
        <b/>
        <sz val="10"/>
        <color theme="1"/>
        <rFont val="HG丸ｺﾞｼｯｸM-PRO"/>
        <family val="3"/>
        <charset val="128"/>
      </rPr>
      <t>、</t>
    </r>
    <r>
      <rPr>
        <sz val="10"/>
        <color theme="1"/>
        <rFont val="HG丸ｺﾞｼｯｸM-PRO"/>
        <family val="3"/>
        <charset val="128"/>
      </rPr>
      <t>どのような在留資格の外国籍労働者の受け入れを考えていますか。
（あてはまる番号すべてにチェック</t>
    </r>
    <r>
      <rPr>
        <sz val="10"/>
        <color theme="1"/>
        <rFont val="Segoe UI Symbol"/>
        <family val="3"/>
      </rPr>
      <t>☑</t>
    </r>
    <r>
      <rPr>
        <sz val="10"/>
        <color theme="1"/>
        <rFont val="HG丸ｺﾞｼｯｸM-PRO"/>
        <family val="3"/>
        <charset val="128"/>
      </rPr>
      <t>）　※６を選択した方は他の番号にチェック</t>
    </r>
    <r>
      <rPr>
        <sz val="10"/>
        <color theme="1"/>
        <rFont val="Segoe UI Symbol"/>
        <family val="3"/>
      </rPr>
      <t>☑</t>
    </r>
    <r>
      <rPr>
        <sz val="10"/>
        <color theme="1"/>
        <rFont val="HG丸ｺﾞｼｯｸM-PRO"/>
        <family val="3"/>
        <charset val="128"/>
      </rPr>
      <t>をつけないでください</t>
    </r>
    <rPh sb="5" eb="6">
      <t>マタ</t>
    </rPh>
    <rPh sb="34" eb="36">
      <t>ザイリュウ</t>
    </rPh>
    <rPh sb="36" eb="38">
      <t>シカク</t>
    </rPh>
    <rPh sb="39" eb="42">
      <t>ガイコクセキ</t>
    </rPh>
    <rPh sb="42" eb="45">
      <t>ロウドウシャ</t>
    </rPh>
    <rPh sb="82" eb="84">
      <t>センタク</t>
    </rPh>
    <phoneticPr fontId="5"/>
  </si>
  <si>
    <t>問21</t>
    <rPh sb="0" eb="1">
      <t>トイ</t>
    </rPh>
    <phoneticPr fontId="6"/>
  </si>
  <si>
    <r>
      <t>貴事業所で外国籍労働者を受け入れて介護の仕事をすることについて、どんな課題がありますか。受け入れていない事業所の場合は、今後受け入れるとした場合にどんな課題が想定されますか。（あてはまる番号すべてにチェック</t>
    </r>
    <r>
      <rPr>
        <sz val="10"/>
        <rFont val="Segoe UI Symbol"/>
        <family val="3"/>
      </rPr>
      <t>☑</t>
    </r>
    <r>
      <rPr>
        <sz val="10"/>
        <rFont val="HG丸ｺﾞｼｯｸM-PRO"/>
        <family val="3"/>
        <charset val="128"/>
      </rPr>
      <t>）　※１２を選択した方は他の番号にチェック</t>
    </r>
    <r>
      <rPr>
        <sz val="10"/>
        <rFont val="Segoe UI Symbol"/>
        <family val="3"/>
      </rPr>
      <t>☑</t>
    </r>
    <r>
      <rPr>
        <sz val="10"/>
        <rFont val="HG丸ｺﾞｼｯｸM-PRO"/>
        <family val="3"/>
        <charset val="128"/>
      </rPr>
      <t>をつけないでください</t>
    </r>
    <rPh sb="12" eb="13">
      <t>ウ</t>
    </rPh>
    <rPh sb="14" eb="15">
      <t>イ</t>
    </rPh>
    <rPh sb="17" eb="19">
      <t>カイゴ</t>
    </rPh>
    <rPh sb="20" eb="22">
      <t>シゴト</t>
    </rPh>
    <rPh sb="35" eb="37">
      <t>カダイ</t>
    </rPh>
    <rPh sb="44" eb="45">
      <t>ウ</t>
    </rPh>
    <rPh sb="46" eb="47">
      <t>イ</t>
    </rPh>
    <rPh sb="52" eb="55">
      <t>ジギョウショ</t>
    </rPh>
    <rPh sb="56" eb="58">
      <t>バアイ</t>
    </rPh>
    <rPh sb="60" eb="62">
      <t>コンゴ</t>
    </rPh>
    <rPh sb="62" eb="63">
      <t>ウ</t>
    </rPh>
    <rPh sb="64" eb="65">
      <t>イ</t>
    </rPh>
    <rPh sb="70" eb="72">
      <t>バアイ</t>
    </rPh>
    <rPh sb="76" eb="78">
      <t>カダイ</t>
    </rPh>
    <rPh sb="79" eb="81">
      <t>ソウテイ</t>
    </rPh>
    <rPh sb="110" eb="112">
      <t>センタク</t>
    </rPh>
    <phoneticPr fontId="6"/>
  </si>
  <si>
    <t>：chousa@kaigo-center.or.jp</t>
    <phoneticPr fontId="5"/>
  </si>
  <si>
    <t>ただし、10月１日現在で休止又は廃止の事業所におかれては、右にチェック☑を記入の上、そのまま送付ください。</t>
    <rPh sb="46" eb="48">
      <t>ソウフ</t>
    </rPh>
    <phoneticPr fontId="5"/>
  </si>
  <si>
    <t>ますようお願いいたします。</t>
    <phoneticPr fontId="5"/>
  </si>
  <si>
    <t>送信、またはこの調査票を印刷して、郵送しました白色の返信用封筒（切手不要）に入れて投函ください</t>
    <rPh sb="8" eb="11">
      <t>チョウサヒョウ</t>
    </rPh>
    <rPh sb="12" eb="14">
      <t>インサツ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</si>
</sst>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8">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6"/>
      <name val="ＭＳ Ｐゴシック"/>
      <family val="3"/>
      <charset val="128"/>
    </font>
    <font>
      <sz val="10"/>
      <color theme="1"/>
      <name val="ＭＳ Ｐ明朝"/>
      <family val="1"/>
      <charset val="128"/>
    </font>
    <font>
      <sz val="10"/>
      <name val="HG丸ｺﾞｼｯｸM-PRO"/>
      <family val="3"/>
      <charset val="128"/>
    </font>
    <font>
      <sz val="9"/>
      <name val="ＭＳ Ｐ明朝"/>
      <family val="1"/>
      <charset val="128"/>
    </font>
    <font>
      <sz val="10"/>
      <name val="ＭＳ Ｐ明朝"/>
      <family val="1"/>
      <charset val="128"/>
    </font>
    <font>
      <sz val="10"/>
      <name val="ＭＳ Ｐゴシック"/>
      <family val="3"/>
      <charset val="128"/>
    </font>
    <font>
      <sz val="8"/>
      <name val="ＭＳ Ｐ明朝"/>
      <family val="1"/>
      <charset val="128"/>
    </font>
    <font>
      <sz val="11"/>
      <name val="HG丸ｺﾞｼｯｸM-PRO"/>
      <family val="3"/>
      <charset val="128"/>
    </font>
    <font>
      <sz val="9"/>
      <name val="HG丸ｺﾞｼｯｸM-PRO"/>
      <family val="3"/>
      <charset val="128"/>
    </font>
    <font>
      <sz val="8"/>
      <name val="ＭＳ Ｐゴシック"/>
      <family val="3"/>
      <charset val="128"/>
    </font>
    <font>
      <b/>
      <sz val="11"/>
      <name val="ＭＳ Ｐゴシック"/>
      <family val="3"/>
      <charset val="128"/>
    </font>
    <font>
      <sz val="9"/>
      <name val="Century"/>
      <family val="1"/>
    </font>
    <font>
      <sz val="9"/>
      <color theme="1"/>
      <name val="ＭＳ Ｐ明朝"/>
      <family val="1"/>
      <charset val="128"/>
    </font>
    <font>
      <sz val="10"/>
      <color theme="1"/>
      <name val="HG丸ｺﾞｼｯｸM-PRO"/>
      <family val="3"/>
      <charset val="128"/>
    </font>
    <font>
      <sz val="11"/>
      <color theme="1"/>
      <name val="游ゴシック"/>
      <family val="2"/>
      <charset val="128"/>
      <scheme val="minor"/>
    </font>
    <font>
      <sz val="11"/>
      <name val="ＭＳ Ｐゴシック"/>
      <family val="3"/>
      <charset val="128"/>
    </font>
    <font>
      <sz val="11"/>
      <color theme="1"/>
      <name val="ＭＳ Ｐ明朝"/>
      <family val="1"/>
      <charset val="128"/>
    </font>
    <font>
      <sz val="11"/>
      <name val="ＭＳ Ｐゴシック"/>
      <family val="2"/>
      <charset val="128"/>
    </font>
    <font>
      <sz val="10"/>
      <color theme="1"/>
      <name val="ＭＳ Ｐゴシック"/>
      <family val="3"/>
      <charset val="128"/>
    </font>
    <font>
      <sz val="9"/>
      <color theme="1"/>
      <name val="HG丸ｺﾞｼｯｸM-PRO"/>
      <family val="3"/>
      <charset val="128"/>
    </font>
    <font>
      <b/>
      <sz val="11"/>
      <color theme="1"/>
      <name val="ＭＳ Ｐゴシック"/>
      <family val="3"/>
      <charset val="128"/>
    </font>
    <font>
      <sz val="6"/>
      <color theme="1"/>
      <name val="HG丸ｺﾞｼｯｸM-PRO"/>
      <family val="3"/>
      <charset val="128"/>
    </font>
    <font>
      <u/>
      <sz val="10"/>
      <color theme="1"/>
      <name val="HG丸ｺﾞｼｯｸM-PRO"/>
      <family val="3"/>
      <charset val="128"/>
    </font>
    <font>
      <sz val="8"/>
      <color theme="1"/>
      <name val="HG丸ｺﾞｼｯｸM-PRO"/>
      <family val="3"/>
      <charset val="128"/>
    </font>
    <font>
      <sz val="8"/>
      <color theme="1"/>
      <name val="ＭＳ Ｐゴシック"/>
      <family val="3"/>
      <charset val="128"/>
    </font>
    <font>
      <sz val="9.5"/>
      <color theme="1"/>
      <name val="ＭＳ Ｐ明朝"/>
      <family val="1"/>
      <charset val="128"/>
    </font>
    <font>
      <sz val="8"/>
      <color theme="1"/>
      <name val="ＭＳ 明朝"/>
      <family val="1"/>
      <charset val="128"/>
    </font>
    <font>
      <sz val="9"/>
      <color theme="1"/>
      <name val="ＭＳ Ｐゴシック"/>
      <family val="2"/>
      <charset val="128"/>
    </font>
    <font>
      <b/>
      <sz val="9"/>
      <name val="ＭＳ Ｐ明朝"/>
      <family val="1"/>
      <charset val="128"/>
    </font>
    <font>
      <sz val="8"/>
      <name val="HGMaruGothicMPRO"/>
      <family val="3"/>
      <charset val="128"/>
    </font>
    <font>
      <sz val="10"/>
      <color theme="1"/>
      <name val="ＭＳ Ｐゴシック"/>
      <family val="2"/>
      <charset val="128"/>
    </font>
    <font>
      <sz val="11"/>
      <color rgb="FFFF0000"/>
      <name val="ＭＳ Ｐゴシック"/>
      <family val="2"/>
      <charset val="128"/>
    </font>
    <font>
      <sz val="11"/>
      <name val="ＭＳ Ｐ明朝"/>
      <family val="1"/>
      <charset val="128"/>
    </font>
    <font>
      <sz val="11"/>
      <color rgb="FFFF0000"/>
      <name val="ＭＳ Ｐゴシック"/>
      <family val="3"/>
      <charset val="128"/>
    </font>
    <font>
      <sz val="10"/>
      <name val="ＭＳ Ｐゴシック"/>
      <family val="2"/>
      <charset val="128"/>
    </font>
    <font>
      <sz val="11"/>
      <color theme="1"/>
      <name val="ＭＳ Ｐゴシック"/>
      <family val="2"/>
      <charset val="128"/>
    </font>
    <font>
      <sz val="8"/>
      <name val="HG丸ｺﾞｼｯｸM-PRO"/>
      <family val="3"/>
      <charset val="128"/>
    </font>
    <font>
      <sz val="9"/>
      <name val="ＭＳ Ｐゴシック"/>
      <family val="2"/>
      <charset val="128"/>
    </font>
    <font>
      <b/>
      <sz val="10"/>
      <name val="HG丸ｺﾞｼｯｸM-PRO"/>
      <family val="3"/>
      <charset val="128"/>
    </font>
    <font>
      <b/>
      <sz val="8"/>
      <name val="ＭＳ Ｐ明朝"/>
      <family val="1"/>
      <charset val="128"/>
    </font>
    <font>
      <sz val="12"/>
      <name val="ＭＳ Ｐ明朝"/>
      <family val="1"/>
      <charset val="128"/>
    </font>
    <font>
      <sz val="11"/>
      <color theme="1"/>
      <name val="メイリオ"/>
      <family val="3"/>
      <charset val="128"/>
    </font>
    <font>
      <b/>
      <sz val="20"/>
      <color theme="1"/>
      <name val="メイリオ"/>
      <family val="3"/>
      <charset val="128"/>
    </font>
    <font>
      <b/>
      <sz val="17"/>
      <color theme="1"/>
      <name val="メイリオ"/>
      <family val="3"/>
      <charset val="128"/>
    </font>
    <font>
      <b/>
      <sz val="14"/>
      <color theme="1"/>
      <name val="メイリオ"/>
      <family val="3"/>
      <charset val="128"/>
    </font>
    <font>
      <sz val="10"/>
      <color theme="1"/>
      <name val="メイリオ"/>
      <family val="3"/>
      <charset val="128"/>
    </font>
    <font>
      <sz val="7"/>
      <color theme="1"/>
      <name val="メイリオ"/>
      <family val="3"/>
      <charset val="128"/>
    </font>
    <font>
      <sz val="6"/>
      <color theme="1"/>
      <name val="メイリオ"/>
      <family val="3"/>
      <charset val="128"/>
    </font>
    <font>
      <sz val="8"/>
      <name val="HGMaruGothicMPRO"/>
      <family val="2"/>
      <charset val="128"/>
    </font>
    <font>
      <b/>
      <sz val="13"/>
      <color theme="1"/>
      <name val="メイリオ"/>
      <family val="3"/>
      <charset val="128"/>
    </font>
    <font>
      <b/>
      <sz val="16"/>
      <color theme="1"/>
      <name val="メイリオ"/>
      <family val="3"/>
      <charset val="128"/>
    </font>
    <font>
      <sz val="10"/>
      <color theme="1"/>
      <name val="Meiryo UI"/>
      <family val="3"/>
      <charset val="128"/>
    </font>
    <font>
      <sz val="11"/>
      <color theme="1"/>
      <name val="Meiryo UI"/>
      <family val="3"/>
      <charset val="128"/>
    </font>
    <font>
      <b/>
      <sz val="11"/>
      <color theme="1"/>
      <name val="メイリオ"/>
      <family val="3"/>
      <charset val="128"/>
    </font>
    <font>
      <b/>
      <sz val="11"/>
      <name val="Meiryo UI"/>
      <family val="3"/>
      <charset val="128"/>
    </font>
    <font>
      <sz val="10"/>
      <name val="Meiryo UI"/>
      <family val="3"/>
      <charset val="128"/>
    </font>
    <font>
      <b/>
      <sz val="12"/>
      <color theme="1"/>
      <name val="Meiryo UI"/>
      <family val="3"/>
      <charset val="128"/>
    </font>
    <font>
      <b/>
      <u/>
      <sz val="12"/>
      <color theme="1"/>
      <name val="Meiryo UI"/>
      <family val="3"/>
      <charset val="128"/>
    </font>
    <font>
      <b/>
      <u/>
      <sz val="12"/>
      <name val="Meiryo UI"/>
      <family val="3"/>
      <charset val="128"/>
    </font>
    <font>
      <u/>
      <sz val="11"/>
      <color indexed="12"/>
      <name val="ＭＳ Ｐゴシック"/>
      <family val="3"/>
      <charset val="128"/>
    </font>
    <font>
      <sz val="16"/>
      <name val="メイリオ"/>
      <family val="3"/>
      <charset val="128"/>
    </font>
    <font>
      <sz val="11"/>
      <name val="メイリオ"/>
      <family val="3"/>
      <charset val="128"/>
    </font>
    <font>
      <b/>
      <sz val="14"/>
      <name val="ＭＳ Ｐゴシック"/>
      <family val="3"/>
      <charset val="128"/>
    </font>
    <font>
      <sz val="14"/>
      <name val="メイリオ"/>
      <family val="3"/>
      <charset val="128"/>
    </font>
    <font>
      <b/>
      <sz val="14"/>
      <name val="メイリオ"/>
      <family val="3"/>
      <charset val="128"/>
    </font>
    <font>
      <sz val="11"/>
      <color rgb="FF000000"/>
      <name val="ＭＳ Ｐ明朝"/>
      <family val="1"/>
      <charset val="128"/>
    </font>
    <font>
      <b/>
      <sz val="9"/>
      <name val="ＭＳ Ｐゴシック"/>
      <family val="3"/>
      <charset val="128"/>
    </font>
    <font>
      <sz val="9"/>
      <name val="HGMaruGothicMPRO"/>
      <family val="3"/>
      <charset val="128"/>
    </font>
    <font>
      <sz val="10.5"/>
      <color rgb="FF000000"/>
      <name val="HGMaruGothicMPRO"/>
      <family val="2"/>
      <charset val="128"/>
    </font>
    <font>
      <b/>
      <sz val="10.5"/>
      <color rgb="FF000000"/>
      <name val="HGMaruGothicMPRO"/>
      <family val="3"/>
      <charset val="128"/>
    </font>
    <font>
      <sz val="10.5"/>
      <color rgb="FF000000"/>
      <name val="HGMaruGothicMPRO"/>
      <family val="3"/>
      <charset val="128"/>
    </font>
    <font>
      <b/>
      <i/>
      <sz val="10.5"/>
      <color rgb="FF000000"/>
      <name val="HGMaruGothicMPRO"/>
      <family val="3"/>
      <charset val="128"/>
    </font>
    <font>
      <b/>
      <sz val="10"/>
      <name val="ＭＳ Ｐゴシック"/>
      <family val="3"/>
      <charset val="128"/>
    </font>
    <font>
      <sz val="6"/>
      <name val="ＭＳ ゴシック"/>
      <family val="3"/>
      <charset val="128"/>
    </font>
    <font>
      <b/>
      <sz val="10"/>
      <color theme="0"/>
      <name val="Meiryo UI"/>
      <family val="3"/>
      <charset val="128"/>
    </font>
    <font>
      <b/>
      <sz val="10"/>
      <name val="Meiryo UI"/>
      <family val="3"/>
      <charset val="128"/>
    </font>
    <font>
      <sz val="11"/>
      <name val="ＭＳ ゴシック"/>
      <family val="3"/>
      <charset val="128"/>
    </font>
    <font>
      <strike/>
      <sz val="11"/>
      <name val="游ゴシック Light"/>
      <family val="3"/>
      <charset val="128"/>
    </font>
    <font>
      <strike/>
      <sz val="10"/>
      <name val="游ゴシック Light"/>
      <family val="3"/>
      <charset val="128"/>
    </font>
    <font>
      <b/>
      <sz val="9"/>
      <color theme="1"/>
      <name val="ＭＳ Ｐゴシック"/>
      <family val="3"/>
      <charset val="128"/>
    </font>
    <font>
      <sz val="11"/>
      <color theme="1"/>
      <name val="HG丸ｺﾞｼｯｸM-PRO"/>
      <family val="3"/>
      <charset val="128"/>
    </font>
    <font>
      <sz val="10"/>
      <color theme="1"/>
      <name val="ＭＳ 明朝"/>
      <family val="1"/>
      <charset val="128"/>
    </font>
    <font>
      <sz val="11"/>
      <color theme="1"/>
      <name val="ＭＳ 明朝"/>
      <family val="1"/>
      <charset val="128"/>
    </font>
    <font>
      <sz val="8"/>
      <color theme="1"/>
      <name val="ＭＳ Ｐ明朝"/>
      <family val="1"/>
      <charset val="128"/>
    </font>
    <font>
      <b/>
      <sz val="10"/>
      <color theme="1"/>
      <name val="HG丸ｺﾞｼｯｸM-PRO"/>
      <family val="3"/>
      <charset val="128"/>
    </font>
    <font>
      <b/>
      <sz val="8"/>
      <color theme="1"/>
      <name val="ＭＳ Ｐ明朝"/>
      <family val="1"/>
      <charset val="128"/>
    </font>
    <font>
      <sz val="11"/>
      <color theme="1"/>
      <name val="游ゴシック Light"/>
      <family val="3"/>
      <charset val="128"/>
    </font>
    <font>
      <b/>
      <u/>
      <sz val="10"/>
      <color theme="1"/>
      <name val="HG丸ｺﾞｼｯｸM-PRO"/>
      <family val="3"/>
      <charset val="128"/>
    </font>
    <font>
      <b/>
      <sz val="10"/>
      <name val="ＭＳ Ｐ明朝"/>
      <family val="1"/>
      <charset val="128"/>
    </font>
    <font>
      <sz val="9"/>
      <name val="ＭＳ Ｐゴシック"/>
      <family val="3"/>
      <charset val="128"/>
    </font>
    <font>
      <b/>
      <sz val="11"/>
      <name val="HG丸ｺﾞｼｯｸM-PRO"/>
      <family val="3"/>
      <charset val="128"/>
    </font>
    <font>
      <b/>
      <sz val="10"/>
      <name val="ＭＳ Ｐゴシック"/>
      <family val="2"/>
      <charset val="128"/>
    </font>
    <font>
      <b/>
      <sz val="11"/>
      <color rgb="FF000000"/>
      <name val="HG丸ｺﾞｼｯｸM-PRO"/>
      <family val="3"/>
      <charset val="128"/>
    </font>
    <font>
      <sz val="11"/>
      <color theme="1"/>
      <name val="ＭＳ Ｐゴシック"/>
      <family val="3"/>
      <charset val="128"/>
    </font>
    <font>
      <b/>
      <sz val="10"/>
      <color theme="1"/>
      <name val="メイリオ"/>
      <family val="3"/>
      <charset val="128"/>
    </font>
    <font>
      <sz val="14"/>
      <color theme="1"/>
      <name val="メイリオ"/>
      <family val="3"/>
      <charset val="128"/>
    </font>
    <font>
      <u/>
      <sz val="10"/>
      <color theme="1"/>
      <name val="メイリオ"/>
      <family val="3"/>
      <charset val="128"/>
    </font>
    <font>
      <sz val="8"/>
      <color theme="1"/>
      <name val="メイリオ"/>
      <family val="3"/>
      <charset val="128"/>
    </font>
    <font>
      <b/>
      <sz val="10"/>
      <color rgb="FFFF0000"/>
      <name val="Meiryo UI"/>
      <family val="3"/>
      <charset val="128"/>
    </font>
    <font>
      <b/>
      <sz val="10"/>
      <color rgb="FFFF0000"/>
      <name val="メイリオ"/>
      <family val="3"/>
      <charset val="128"/>
    </font>
    <font>
      <sz val="11"/>
      <color rgb="FFFF0000"/>
      <name val="メイリオ"/>
      <family val="3"/>
      <charset val="128"/>
    </font>
    <font>
      <sz val="12"/>
      <color theme="1"/>
      <name val="Meiryo UI"/>
      <family val="3"/>
      <charset val="128"/>
    </font>
    <font>
      <sz val="10"/>
      <name val="メイリオ"/>
      <family val="3"/>
      <charset val="128"/>
    </font>
    <font>
      <sz val="10"/>
      <name val="Segoe UI Symbol"/>
      <family val="3"/>
    </font>
    <font>
      <sz val="10"/>
      <color theme="1"/>
      <name val="Segoe UI Symbol"/>
      <family val="3"/>
    </font>
    <font>
      <b/>
      <sz val="12"/>
      <name val="メイリオ"/>
      <family val="3"/>
      <charset val="128"/>
    </font>
    <font>
      <sz val="9"/>
      <name val="Segoe UI Symbol"/>
      <family val="3"/>
    </font>
    <font>
      <sz val="10"/>
      <color theme="1"/>
      <name val="Segoe UI Symbol"/>
      <family val="2"/>
    </font>
    <font>
      <sz val="9"/>
      <color theme="1"/>
      <name val="Segoe UI Symbol"/>
      <family val="3"/>
    </font>
    <font>
      <b/>
      <sz val="11"/>
      <color rgb="FFFF0000"/>
      <name val="メイリオ"/>
      <family val="3"/>
      <charset val="128"/>
    </font>
    <font>
      <b/>
      <sz val="11"/>
      <name val="ＭＳ Ｐ明朝"/>
      <family val="1"/>
      <charset val="128"/>
    </font>
    <font>
      <b/>
      <sz val="10"/>
      <name val="HGMaruGothicMPRO"/>
      <family val="2"/>
      <charset val="128"/>
    </font>
    <font>
      <b/>
      <sz val="11"/>
      <name val="メイリオ"/>
      <family val="3"/>
      <charset val="128"/>
    </font>
    <font>
      <sz val="9"/>
      <color rgb="FFFF0000"/>
      <name val="メイリオ"/>
      <family val="3"/>
      <charset val="128"/>
    </font>
    <font>
      <sz val="9"/>
      <color rgb="FF00B0F0"/>
      <name val="メイリオ"/>
      <family val="3"/>
      <charset val="128"/>
    </font>
    <font>
      <sz val="11"/>
      <color rgb="FF000000"/>
      <name val="游ゴシック"/>
      <family val="3"/>
      <charset val="128"/>
    </font>
    <font>
      <b/>
      <sz val="11"/>
      <color rgb="FFFF00FF"/>
      <name val="メイリオ"/>
      <family val="3"/>
      <charset val="128"/>
    </font>
    <font>
      <sz val="10"/>
      <color rgb="FFFF0000"/>
      <name val="ＭＳ Ｐゴシック"/>
      <family val="2"/>
      <charset val="128"/>
    </font>
    <font>
      <u/>
      <sz val="11"/>
      <color indexed="12"/>
      <name val="Malgun Gothic Semilight"/>
      <family val="3"/>
      <charset val="129"/>
    </font>
    <font>
      <b/>
      <u/>
      <sz val="12"/>
      <name val="Malgun Gothic Semilight"/>
      <family val="3"/>
      <charset val="129"/>
    </font>
    <font>
      <b/>
      <sz val="9"/>
      <color rgb="FFFF0000"/>
      <name val="メイリオ"/>
      <family val="3"/>
      <charset val="128"/>
    </font>
    <font>
      <b/>
      <sz val="12"/>
      <color theme="1"/>
      <name val="メイリオ"/>
      <family val="3"/>
      <charset val="128"/>
    </font>
    <font>
      <b/>
      <sz val="10"/>
      <color theme="1"/>
      <name val="Meiryo UI"/>
      <family val="3"/>
      <charset val="128"/>
    </font>
    <font>
      <u/>
      <sz val="8"/>
      <color theme="1"/>
      <name val="HG丸ｺﾞｼｯｸM-PRO"/>
      <family val="3"/>
      <charset val="128"/>
    </font>
    <font>
      <sz val="18"/>
      <color theme="1"/>
      <name val="ＭＳ Ｐ明朝"/>
      <family val="1"/>
      <charset val="128"/>
    </font>
    <font>
      <sz val="18"/>
      <color theme="1"/>
      <name val="HG丸ｺﾞｼｯｸM-PRO"/>
      <family val="3"/>
      <charset val="128"/>
    </font>
    <font>
      <b/>
      <sz val="12"/>
      <name val="Meiryo UI"/>
      <family val="3"/>
      <charset val="128"/>
    </font>
    <font>
      <b/>
      <sz val="11"/>
      <color rgb="FFFF0000"/>
      <name val="Meiryo UI"/>
      <family val="3"/>
      <charset val="128"/>
    </font>
    <font>
      <u/>
      <sz val="10"/>
      <name val="Meiryo UI"/>
      <family val="3"/>
      <charset val="128"/>
    </font>
    <font>
      <b/>
      <sz val="11"/>
      <color rgb="FF00B0F0"/>
      <name val="メイリオ"/>
      <family val="3"/>
      <charset val="128"/>
    </font>
    <font>
      <b/>
      <u/>
      <sz val="10"/>
      <color theme="1"/>
      <name val="Segoe UI Symbol"/>
      <family val="3"/>
    </font>
    <font>
      <sz val="8.5"/>
      <name val="ＭＳ Ｐ明朝"/>
      <family val="1"/>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s>
  <borders count="129">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hair">
        <color indexed="64"/>
      </top>
      <bottom/>
      <diagonal/>
    </border>
    <border>
      <left style="hair">
        <color indexed="64"/>
      </left>
      <right/>
      <top/>
      <bottom/>
      <diagonal/>
    </border>
    <border>
      <left/>
      <right/>
      <top style="hair">
        <color indexed="64"/>
      </top>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hair">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diagonal/>
    </border>
    <border diagonalUp="1">
      <left style="hair">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hair">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12">
    <xf numFmtId="0" fontId="0" fillId="0" borderId="0">
      <alignment vertical="center"/>
    </xf>
    <xf numFmtId="0" fontId="21" fillId="0" borderId="0">
      <alignment vertical="center"/>
    </xf>
    <xf numFmtId="0" fontId="20" fillId="0" borderId="0">
      <alignment vertical="center"/>
    </xf>
    <xf numFmtId="0" fontId="4" fillId="0" borderId="0">
      <alignment vertical="center"/>
    </xf>
    <xf numFmtId="0" fontId="3" fillId="0" borderId="0">
      <alignment vertical="center"/>
    </xf>
    <xf numFmtId="0" fontId="2" fillId="0" borderId="0">
      <alignment vertical="center"/>
    </xf>
    <xf numFmtId="0" fontId="41" fillId="0" borderId="0">
      <alignment vertical="center"/>
    </xf>
    <xf numFmtId="0" fontId="65" fillId="0" borderId="0" applyNumberFormat="0" applyFill="0" applyBorder="0" applyAlignment="0" applyProtection="0">
      <alignment vertical="top"/>
      <protection locked="0"/>
    </xf>
    <xf numFmtId="0" fontId="82" fillId="0" borderId="0">
      <alignment vertical="center"/>
    </xf>
    <xf numFmtId="0" fontId="41" fillId="0" borderId="0">
      <alignment vertical="center"/>
    </xf>
    <xf numFmtId="9" fontId="41" fillId="0" borderId="0" applyFont="0" applyFill="0" applyBorder="0" applyAlignment="0" applyProtection="0">
      <alignment vertical="center"/>
    </xf>
    <xf numFmtId="0" fontId="82" fillId="0" borderId="0">
      <alignment vertical="center"/>
    </xf>
  </cellStyleXfs>
  <cellXfs count="1757">
    <xf numFmtId="0" fontId="0" fillId="0" borderId="0" xfId="0">
      <alignment vertical="center"/>
    </xf>
    <xf numFmtId="0" fontId="105" fillId="0" borderId="0" xfId="0" applyFont="1" applyProtection="1">
      <alignment vertical="center"/>
      <protection hidden="1"/>
    </xf>
    <xf numFmtId="0" fontId="57" fillId="0" borderId="0" xfId="0" applyFont="1">
      <alignment vertical="center"/>
    </xf>
    <xf numFmtId="0" fontId="47" fillId="0" borderId="0" xfId="0" applyFont="1" applyProtection="1">
      <alignment vertical="center"/>
      <protection hidden="1"/>
    </xf>
    <xf numFmtId="0" fontId="49" fillId="0" borderId="0" xfId="0" applyFont="1" applyProtection="1">
      <alignment vertical="center"/>
      <protection hidden="1"/>
    </xf>
    <xf numFmtId="0" fontId="47" fillId="0" borderId="2" xfId="0" applyFont="1" applyBorder="1" applyProtection="1">
      <alignment vertical="center"/>
      <protection hidden="1"/>
    </xf>
    <xf numFmtId="0" fontId="47" fillId="0" borderId="3" xfId="0" applyFont="1" applyBorder="1" applyProtection="1">
      <alignment vertical="center"/>
      <protection hidden="1"/>
    </xf>
    <xf numFmtId="0" fontId="49" fillId="0" borderId="3" xfId="0" applyFont="1" applyBorder="1" applyAlignment="1" applyProtection="1">
      <alignment horizontal="center" vertical="center"/>
      <protection hidden="1"/>
    </xf>
    <xf numFmtId="0" fontId="49" fillId="0" borderId="4" xfId="0" applyFont="1" applyBorder="1" applyAlignment="1" applyProtection="1">
      <alignment horizontal="center" vertical="center"/>
      <protection hidden="1"/>
    </xf>
    <xf numFmtId="0" fontId="47" fillId="0" borderId="1" xfId="0" applyFont="1" applyBorder="1" applyProtection="1">
      <alignment vertical="center"/>
      <protection hidden="1"/>
    </xf>
    <xf numFmtId="0" fontId="50" fillId="0" borderId="0" xfId="0" applyFont="1" applyAlignment="1" applyProtection="1">
      <alignment horizontal="center" vertical="center"/>
      <protection hidden="1"/>
    </xf>
    <xf numFmtId="0" fontId="47" fillId="0" borderId="5" xfId="0" applyFont="1" applyBorder="1" applyProtection="1">
      <alignment vertical="center"/>
      <protection hidden="1"/>
    </xf>
    <xf numFmtId="0" fontId="51" fillId="0" borderId="1" xfId="0" applyFont="1" applyBorder="1" applyProtection="1">
      <alignment vertical="center"/>
      <protection hidden="1"/>
    </xf>
    <xf numFmtId="0" fontId="51" fillId="0" borderId="0" xfId="0" applyFont="1" applyProtection="1">
      <alignment vertical="center"/>
      <protection hidden="1"/>
    </xf>
    <xf numFmtId="0" fontId="51" fillId="0" borderId="5" xfId="0" applyFont="1" applyBorder="1" applyProtection="1">
      <alignment vertical="center"/>
      <protection hidden="1"/>
    </xf>
    <xf numFmtId="0" fontId="51" fillId="0" borderId="1" xfId="0" applyFont="1" applyBorder="1" applyAlignment="1" applyProtection="1">
      <alignment vertical="top"/>
      <protection hidden="1"/>
    </xf>
    <xf numFmtId="0" fontId="51" fillId="0" borderId="0" xfId="0" applyFont="1" applyAlignment="1" applyProtection="1">
      <alignment vertical="top"/>
      <protection hidden="1"/>
    </xf>
    <xf numFmtId="0" fontId="51" fillId="0" borderId="5" xfId="0" applyFont="1" applyBorder="1" applyAlignment="1" applyProtection="1">
      <alignment vertical="top"/>
      <protection hidden="1"/>
    </xf>
    <xf numFmtId="0" fontId="56" fillId="0" borderId="5" xfId="0" applyFont="1" applyBorder="1" applyProtection="1">
      <alignment vertical="center"/>
      <protection hidden="1"/>
    </xf>
    <xf numFmtId="49" fontId="100" fillId="0" borderId="5" xfId="0" applyNumberFormat="1" applyFont="1" applyBorder="1" applyAlignment="1" applyProtection="1">
      <alignment horizontal="left" vertical="center"/>
      <protection hidden="1"/>
    </xf>
    <xf numFmtId="0" fontId="58" fillId="0" borderId="1" xfId="0" applyFont="1" applyBorder="1" applyProtection="1">
      <alignment vertical="center"/>
      <protection hidden="1"/>
    </xf>
    <xf numFmtId="0" fontId="58" fillId="0" borderId="0" xfId="0" applyFont="1" applyProtection="1">
      <alignment vertical="center"/>
      <protection hidden="1"/>
    </xf>
    <xf numFmtId="0" fontId="58" fillId="0" borderId="1" xfId="0" applyFont="1" applyBorder="1" applyAlignment="1" applyProtection="1">
      <alignment vertical="top"/>
      <protection hidden="1"/>
    </xf>
    <xf numFmtId="0" fontId="58" fillId="0" borderId="0" xfId="0" applyFont="1" applyAlignment="1" applyProtection="1">
      <alignment vertical="top"/>
      <protection hidden="1"/>
    </xf>
    <xf numFmtId="0" fontId="58" fillId="0" borderId="5" xfId="0" applyFont="1" applyBorder="1" applyProtection="1">
      <alignment vertical="center"/>
      <protection hidden="1"/>
    </xf>
    <xf numFmtId="0" fontId="0" fillId="0" borderId="0" xfId="0" applyAlignment="1" applyProtection="1">
      <alignment vertical="top" wrapText="1"/>
      <protection hidden="1"/>
    </xf>
    <xf numFmtId="0" fontId="58" fillId="0" borderId="5" xfId="0" applyFont="1" applyBorder="1" applyAlignment="1" applyProtection="1">
      <alignment vertical="top"/>
      <protection hidden="1"/>
    </xf>
    <xf numFmtId="0" fontId="0" fillId="0" borderId="0" xfId="0" applyAlignment="1" applyProtection="1">
      <alignment vertical="distributed" wrapText="1"/>
      <protection hidden="1"/>
    </xf>
    <xf numFmtId="0" fontId="58" fillId="0" borderId="1" xfId="0" applyFont="1" applyBorder="1" applyAlignment="1" applyProtection="1">
      <protection hidden="1"/>
    </xf>
    <xf numFmtId="0" fontId="58" fillId="0" borderId="0" xfId="0" applyFont="1" applyAlignment="1" applyProtection="1">
      <protection hidden="1"/>
    </xf>
    <xf numFmtId="0" fontId="0" fillId="0" borderId="0" xfId="0" applyProtection="1">
      <alignment vertical="center"/>
      <protection hidden="1"/>
    </xf>
    <xf numFmtId="0" fontId="0" fillId="0" borderId="0" xfId="0" applyAlignment="1" applyProtection="1">
      <alignment vertical="center" shrinkToFit="1"/>
      <protection hidden="1"/>
    </xf>
    <xf numFmtId="0" fontId="23" fillId="0" borderId="1" xfId="0" applyFont="1" applyBorder="1" applyProtection="1">
      <alignment vertical="center"/>
      <protection hidden="1"/>
    </xf>
    <xf numFmtId="0" fontId="23" fillId="0" borderId="0" xfId="0" applyFont="1" applyProtection="1">
      <alignment vertical="center"/>
      <protection hidden="1"/>
    </xf>
    <xf numFmtId="0" fontId="58" fillId="0" borderId="5" xfId="0" applyFont="1" applyBorder="1" applyAlignment="1" applyProtection="1">
      <protection hidden="1"/>
    </xf>
    <xf numFmtId="0" fontId="61" fillId="0" borderId="0" xfId="7" applyFont="1" applyBorder="1" applyAlignment="1" applyProtection="1">
      <protection hidden="1"/>
    </xf>
    <xf numFmtId="0" fontId="57" fillId="0" borderId="0" xfId="0" applyFont="1" applyAlignment="1" applyProtection="1">
      <alignment horizontal="centerContinuous"/>
      <protection hidden="1"/>
    </xf>
    <xf numFmtId="0" fontId="23" fillId="0" borderId="6" xfId="0" applyFont="1" applyBorder="1" applyProtection="1">
      <alignment vertical="center"/>
      <protection hidden="1"/>
    </xf>
    <xf numFmtId="0" fontId="58" fillId="0" borderId="7" xfId="0" applyFont="1" applyBorder="1" applyAlignment="1" applyProtection="1">
      <protection hidden="1"/>
    </xf>
    <xf numFmtId="0" fontId="57" fillId="0" borderId="7" xfId="0" applyFont="1" applyBorder="1" applyAlignment="1" applyProtection="1">
      <alignment horizontal="centerContinuous"/>
      <protection hidden="1"/>
    </xf>
    <xf numFmtId="0" fontId="57" fillId="0" borderId="7" xfId="0" applyFont="1" applyBorder="1" applyAlignment="1" applyProtection="1">
      <alignment horizontal="left"/>
      <protection hidden="1"/>
    </xf>
    <xf numFmtId="0" fontId="58" fillId="0" borderId="8" xfId="0" applyFont="1" applyBorder="1" applyAlignment="1" applyProtection="1">
      <protection hidden="1"/>
    </xf>
    <xf numFmtId="0" fontId="57" fillId="0" borderId="0" xfId="0" applyFont="1" applyAlignment="1" applyProtection="1">
      <alignment horizontal="left"/>
      <protection hidden="1"/>
    </xf>
    <xf numFmtId="0" fontId="0" fillId="0" borderId="0" xfId="0" applyAlignment="1" applyProtection="1">
      <alignment horizontal="left"/>
      <protection hidden="1"/>
    </xf>
    <xf numFmtId="0" fontId="23" fillId="0" borderId="0" xfId="0" applyFont="1" applyAlignment="1" applyProtection="1">
      <alignment horizontal="right" vertical="center"/>
      <protection hidden="1"/>
    </xf>
    <xf numFmtId="0" fontId="8" fillId="0" borderId="0" xfId="0" applyFont="1" applyAlignment="1" applyProtection="1">
      <alignment horizontal="left" vertical="center"/>
      <protection hidden="1"/>
    </xf>
    <xf numFmtId="0" fontId="8" fillId="0" borderId="0" xfId="0" applyFont="1" applyAlignment="1" applyProtection="1">
      <alignment horizontal="right" vertical="center"/>
      <protection hidden="1"/>
    </xf>
    <xf numFmtId="0" fontId="8" fillId="0" borderId="0" xfId="0" applyFont="1" applyProtection="1">
      <alignment vertical="center"/>
      <protection hidden="1"/>
    </xf>
    <xf numFmtId="0" fontId="0" fillId="0" borderId="10" xfId="0" applyBorder="1" applyProtection="1">
      <alignment vertical="center"/>
      <protection hidden="1"/>
    </xf>
    <xf numFmtId="0" fontId="23" fillId="0" borderId="3" xfId="0" applyFont="1" applyBorder="1" applyAlignment="1" applyProtection="1">
      <alignment vertical="center" wrapText="1"/>
      <protection hidden="1"/>
    </xf>
    <xf numFmtId="0" fontId="10" fillId="0" borderId="69" xfId="0" applyFont="1" applyBorder="1" applyProtection="1">
      <alignment vertical="center"/>
      <protection hidden="1"/>
    </xf>
    <xf numFmtId="0" fontId="0" fillId="0" borderId="28" xfId="0" applyBorder="1" applyProtection="1">
      <alignment vertical="center"/>
      <protection hidden="1"/>
    </xf>
    <xf numFmtId="0" fontId="10" fillId="0" borderId="13" xfId="0" applyFont="1" applyBorder="1" applyProtection="1">
      <alignment vertical="center"/>
      <protection hidden="1"/>
    </xf>
    <xf numFmtId="0" fontId="0" fillId="0" borderId="14" xfId="0" applyBorder="1" applyProtection="1">
      <alignment vertical="center"/>
      <protection hidden="1"/>
    </xf>
    <xf numFmtId="0" fontId="10" fillId="0" borderId="14" xfId="0" applyFont="1" applyBorder="1" applyProtection="1">
      <alignment vertical="center"/>
      <protection hidden="1"/>
    </xf>
    <xf numFmtId="0" fontId="10" fillId="0" borderId="7" xfId="0" applyFont="1" applyBorder="1" applyProtection="1">
      <alignment vertical="center"/>
      <protection hidden="1"/>
    </xf>
    <xf numFmtId="0" fontId="10" fillId="0" borderId="30" xfId="0" applyFont="1" applyBorder="1" applyAlignment="1" applyProtection="1">
      <alignment horizontal="right" vertical="center"/>
      <protection hidden="1"/>
    </xf>
    <xf numFmtId="0" fontId="13" fillId="0" borderId="0" xfId="0" applyFont="1" applyProtection="1">
      <alignment vertical="center"/>
      <protection hidden="1"/>
    </xf>
    <xf numFmtId="0" fontId="8" fillId="0" borderId="0" xfId="0" applyFont="1" applyAlignment="1" applyProtection="1">
      <alignment vertical="top"/>
      <protection hidden="1"/>
    </xf>
    <xf numFmtId="0" fontId="8" fillId="0" borderId="0" xfId="0" applyFont="1" applyAlignment="1" applyProtection="1">
      <alignment horizontal="left" vertical="top" wrapText="1"/>
      <protection hidden="1"/>
    </xf>
    <xf numFmtId="0" fontId="10" fillId="0" borderId="0" xfId="0" quotePrefix="1" applyFont="1" applyAlignment="1" applyProtection="1">
      <alignment horizontal="center" vertical="center"/>
      <protection hidden="1"/>
    </xf>
    <xf numFmtId="0" fontId="9" fillId="0" borderId="0" xfId="0" applyFont="1" applyProtection="1">
      <alignment vertical="center"/>
      <protection hidden="1"/>
    </xf>
    <xf numFmtId="0" fontId="67" fillId="0" borderId="0" xfId="0" applyFont="1" applyProtection="1">
      <alignment vertical="center"/>
      <protection hidden="1"/>
    </xf>
    <xf numFmtId="0" fontId="115" fillId="0" borderId="0" xfId="0" applyFont="1" applyAlignment="1" applyProtection="1">
      <alignment horizontal="right" vertical="center"/>
      <protection hidden="1"/>
    </xf>
    <xf numFmtId="0" fontId="23" fillId="0" borderId="0" xfId="0" applyFont="1" applyAlignment="1" applyProtection="1">
      <alignment vertical="top"/>
      <protection hidden="1"/>
    </xf>
    <xf numFmtId="0" fontId="8" fillId="0" borderId="0" xfId="0" applyFont="1" applyAlignment="1" applyProtection="1">
      <alignment horizontal="left" vertical="top"/>
      <protection hidden="1"/>
    </xf>
    <xf numFmtId="0" fontId="8" fillId="0" borderId="0" xfId="0" applyFont="1" applyAlignment="1" applyProtection="1">
      <alignment horizontal="right" vertical="top"/>
      <protection hidden="1"/>
    </xf>
    <xf numFmtId="0" fontId="0" fillId="0" borderId="0" xfId="0" applyAlignment="1" applyProtection="1">
      <alignment vertical="top"/>
      <protection hidden="1"/>
    </xf>
    <xf numFmtId="0" fontId="19" fillId="0" borderId="0" xfId="0" applyFont="1" applyAlignment="1" applyProtection="1">
      <alignment horizontal="left" vertical="distributed" wrapText="1"/>
      <protection hidden="1"/>
    </xf>
    <xf numFmtId="0" fontId="14" fillId="0" borderId="0" xfId="0" applyFont="1" applyAlignment="1" applyProtection="1">
      <alignment horizontal="left" vertical="center"/>
      <protection hidden="1"/>
    </xf>
    <xf numFmtId="0" fontId="14" fillId="0" borderId="0" xfId="0" applyFont="1" applyAlignment="1" applyProtection="1">
      <alignment horizontal="right" vertical="center"/>
      <protection hidden="1"/>
    </xf>
    <xf numFmtId="0" fontId="10" fillId="0" borderId="51" xfId="0" applyFont="1" applyBorder="1" applyAlignment="1" applyProtection="1">
      <alignment horizontal="centerContinuous" vertical="center"/>
      <protection hidden="1"/>
    </xf>
    <xf numFmtId="0" fontId="10" fillId="0" borderId="0" xfId="0" applyFont="1" applyProtection="1">
      <alignment vertical="center"/>
      <protection hidden="1"/>
    </xf>
    <xf numFmtId="0" fontId="14" fillId="0" borderId="0" xfId="0" applyFont="1" applyAlignment="1" applyProtection="1">
      <alignment vertical="top"/>
      <protection hidden="1"/>
    </xf>
    <xf numFmtId="0" fontId="16" fillId="0" borderId="0" xfId="0" applyFont="1" applyAlignment="1" applyProtection="1">
      <alignment horizontal="right" vertical="center"/>
      <protection hidden="1"/>
    </xf>
    <xf numFmtId="0" fontId="10" fillId="0" borderId="0" xfId="0" quotePrefix="1" applyFont="1" applyAlignment="1" applyProtection="1">
      <alignment vertical="center" wrapText="1"/>
      <protection hidden="1"/>
    </xf>
    <xf numFmtId="0" fontId="9" fillId="0" borderId="0" xfId="0" applyFont="1" applyAlignment="1" applyProtection="1">
      <alignment vertical="distributed" wrapText="1"/>
      <protection hidden="1"/>
    </xf>
    <xf numFmtId="0" fontId="23" fillId="0" borderId="0" xfId="0" applyFont="1" applyAlignment="1" applyProtection="1">
      <alignment vertical="distributed" wrapText="1"/>
      <protection hidden="1"/>
    </xf>
    <xf numFmtId="0" fontId="38" fillId="0" borderId="0" xfId="0" quotePrefix="1" applyFont="1" applyAlignment="1" applyProtection="1">
      <alignment horizontal="centerContinuous" vertical="center"/>
      <protection hidden="1"/>
    </xf>
    <xf numFmtId="0" fontId="115" fillId="0" borderId="0" xfId="0" quotePrefix="1" applyFont="1" applyAlignment="1" applyProtection="1">
      <alignment horizontal="right" vertical="center"/>
      <protection hidden="1"/>
    </xf>
    <xf numFmtId="0" fontId="43" fillId="0" borderId="0" xfId="0" applyFont="1" applyAlignment="1" applyProtection="1">
      <alignment vertical="top"/>
      <protection hidden="1"/>
    </xf>
    <xf numFmtId="0" fontId="14" fillId="0" borderId="0" xfId="0" applyFont="1" applyAlignment="1" applyProtection="1">
      <alignment horizontal="left" vertical="top"/>
      <protection hidden="1"/>
    </xf>
    <xf numFmtId="0" fontId="14" fillId="0" borderId="0" xfId="0" applyFont="1" applyAlignment="1" applyProtection="1">
      <alignment horizontal="right" vertical="top"/>
      <protection hidden="1"/>
    </xf>
    <xf numFmtId="0" fontId="18" fillId="0" borderId="0" xfId="0" applyFont="1" applyAlignment="1" applyProtection="1">
      <alignment vertical="distributed" wrapText="1"/>
      <protection hidden="1"/>
    </xf>
    <xf numFmtId="0" fontId="14" fillId="0" borderId="0" xfId="0" applyFont="1" applyAlignment="1" applyProtection="1">
      <alignment horizontal="right" vertical="top" wrapText="1"/>
      <protection hidden="1"/>
    </xf>
    <xf numFmtId="0" fontId="9" fillId="0" borderId="0" xfId="0" applyFont="1" applyAlignment="1" applyProtection="1">
      <alignment horizontal="left" vertical="top" wrapText="1"/>
      <protection hidden="1"/>
    </xf>
    <xf numFmtId="0" fontId="8" fillId="0" borderId="0" xfId="0" applyFont="1" applyAlignment="1" applyProtection="1">
      <alignment vertical="distributed" wrapText="1"/>
      <protection hidden="1"/>
    </xf>
    <xf numFmtId="0" fontId="19" fillId="0" borderId="0" xfId="0" applyFont="1" applyAlignment="1" applyProtection="1">
      <alignment vertical="top" wrapText="1"/>
      <protection hidden="1"/>
    </xf>
    <xf numFmtId="0" fontId="10" fillId="0" borderId="40" xfId="0" applyFont="1" applyBorder="1" applyAlignment="1" applyProtection="1">
      <alignment horizontal="centerContinuous" vertical="center"/>
      <protection hidden="1"/>
    </xf>
    <xf numFmtId="0" fontId="10" fillId="0" borderId="41" xfId="0" applyFont="1" applyBorder="1" applyAlignment="1" applyProtection="1">
      <alignment horizontal="centerContinuous" vertical="center"/>
      <protection hidden="1"/>
    </xf>
    <xf numFmtId="0" fontId="10" fillId="0" borderId="11" xfId="0" applyFont="1" applyBorder="1" applyAlignment="1" applyProtection="1">
      <alignment horizontal="centerContinuous" vertical="center"/>
      <protection hidden="1"/>
    </xf>
    <xf numFmtId="0" fontId="10" fillId="0" borderId="23" xfId="0" applyFont="1" applyBorder="1" applyAlignment="1" applyProtection="1">
      <alignment horizontal="centerContinuous" vertical="center"/>
      <protection hidden="1"/>
    </xf>
    <xf numFmtId="0" fontId="10" fillId="0" borderId="0" xfId="0" applyFont="1" applyAlignment="1" applyProtection="1">
      <alignment horizontal="center" vertical="center"/>
      <protection hidden="1"/>
    </xf>
    <xf numFmtId="0" fontId="17" fillId="0" borderId="0" xfId="0" applyFont="1" applyAlignment="1" applyProtection="1">
      <alignment vertical="center" wrapText="1" shrinkToFit="1"/>
      <protection hidden="1"/>
    </xf>
    <xf numFmtId="0" fontId="12" fillId="0" borderId="0" xfId="0" applyFont="1" applyAlignment="1" applyProtection="1">
      <alignment horizontal="center" vertical="center" wrapText="1"/>
      <protection hidden="1"/>
    </xf>
    <xf numFmtId="0" fontId="17" fillId="0" borderId="0" xfId="0" applyFont="1" applyAlignment="1" applyProtection="1">
      <alignment vertical="center" wrapText="1"/>
      <protection hidden="1"/>
    </xf>
    <xf numFmtId="0" fontId="15" fillId="0" borderId="0" xfId="0" applyFont="1" applyProtection="1">
      <alignment vertical="center"/>
      <protection hidden="1"/>
    </xf>
    <xf numFmtId="0" fontId="11" fillId="0" borderId="0" xfId="0" applyFont="1" applyProtection="1">
      <alignment vertical="center"/>
      <protection hidden="1"/>
    </xf>
    <xf numFmtId="0" fontId="14" fillId="0" borderId="0" xfId="0" applyFont="1" applyAlignment="1" applyProtection="1">
      <alignment vertical="top" wrapText="1"/>
      <protection hidden="1"/>
    </xf>
    <xf numFmtId="0" fontId="9" fillId="0" borderId="0" xfId="0" applyFont="1" applyAlignment="1" applyProtection="1">
      <alignment horizontal="left" vertical="center"/>
      <protection hidden="1"/>
    </xf>
    <xf numFmtId="0" fontId="14" fillId="0" borderId="0" xfId="0" applyFont="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3" xfId="0" applyFont="1" applyFill="1" applyBorder="1" applyAlignment="1" applyProtection="1">
      <alignment horizontal="center" vertical="center" wrapText="1"/>
      <protection hidden="1"/>
    </xf>
    <xf numFmtId="0" fontId="15" fillId="3" borderId="3" xfId="0" applyFont="1" applyFill="1" applyBorder="1" applyProtection="1">
      <alignment vertical="center"/>
      <protection hidden="1"/>
    </xf>
    <xf numFmtId="0" fontId="23" fillId="3" borderId="3" xfId="0" applyFont="1" applyFill="1" applyBorder="1" applyProtection="1">
      <alignment vertical="center"/>
      <protection hidden="1"/>
    </xf>
    <xf numFmtId="0" fontId="23" fillId="3" borderId="4" xfId="0" applyFont="1" applyFill="1" applyBorder="1" applyProtection="1">
      <alignment vertical="center"/>
      <protection hidden="1"/>
    </xf>
    <xf numFmtId="0" fontId="23" fillId="0" borderId="0" xfId="0" applyFont="1" applyAlignment="1" applyProtection="1">
      <alignment horizontal="right" vertical="center" wrapText="1"/>
      <protection hidden="1"/>
    </xf>
    <xf numFmtId="0" fontId="23" fillId="0" borderId="0" xfId="0" applyFont="1" applyAlignment="1" applyProtection="1">
      <alignment vertical="center" wrapText="1"/>
      <protection hidden="1"/>
    </xf>
    <xf numFmtId="0" fontId="37" fillId="0" borderId="0" xfId="0" applyFont="1" applyProtection="1">
      <alignment vertical="center"/>
      <protection hidden="1"/>
    </xf>
    <xf numFmtId="0" fontId="16" fillId="3" borderId="6" xfId="0" applyFont="1" applyFill="1" applyBorder="1" applyAlignment="1" applyProtection="1">
      <alignment vertical="distributed" wrapText="1"/>
      <protection hidden="1"/>
    </xf>
    <xf numFmtId="0" fontId="0" fillId="3" borderId="7" xfId="0" applyFill="1" applyBorder="1" applyAlignment="1" applyProtection="1">
      <alignment vertical="distributed" wrapText="1"/>
      <protection hidden="1"/>
    </xf>
    <xf numFmtId="0" fontId="0" fillId="3" borderId="8" xfId="0" applyFill="1" applyBorder="1" applyAlignment="1" applyProtection="1">
      <alignment vertical="distributed" wrapText="1"/>
      <protection hidden="1"/>
    </xf>
    <xf numFmtId="0" fontId="16" fillId="0" borderId="0" xfId="0" applyFont="1" applyAlignment="1" applyProtection="1">
      <alignment vertical="distributed" wrapText="1"/>
      <protection hidden="1"/>
    </xf>
    <xf numFmtId="0" fontId="36" fillId="0" borderId="0" xfId="0" applyFont="1" applyProtection="1">
      <alignment vertical="center"/>
      <protection hidden="1"/>
    </xf>
    <xf numFmtId="0" fontId="44" fillId="0" borderId="0" xfId="9" applyFont="1" applyProtection="1">
      <alignment vertical="center"/>
      <protection hidden="1"/>
    </xf>
    <xf numFmtId="0" fontId="19" fillId="2" borderId="0" xfId="0" applyFont="1" applyFill="1" applyAlignment="1" applyProtection="1">
      <alignment vertical="top"/>
      <protection hidden="1"/>
    </xf>
    <xf numFmtId="0" fontId="19" fillId="0" borderId="0" xfId="0" applyFont="1" applyAlignment="1" applyProtection="1">
      <alignment horizontal="right" vertical="top" wrapText="1"/>
      <protection hidden="1"/>
    </xf>
    <xf numFmtId="0" fontId="19" fillId="0" borderId="0" xfId="0" applyFont="1" applyAlignment="1" applyProtection="1">
      <alignment vertical="distributed" wrapText="1"/>
      <protection hidden="1"/>
    </xf>
    <xf numFmtId="0" fontId="7" fillId="0" borderId="0" xfId="0" applyFont="1" applyAlignment="1" applyProtection="1">
      <alignment vertical="top"/>
      <protection hidden="1"/>
    </xf>
    <xf numFmtId="0" fontId="19" fillId="0" borderId="0" xfId="0" applyFont="1" applyAlignment="1" applyProtection="1">
      <alignment horizontal="right" vertical="center" wrapText="1"/>
      <protection hidden="1"/>
    </xf>
    <xf numFmtId="0" fontId="7" fillId="0" borderId="0" xfId="0" applyFont="1" applyProtection="1">
      <alignment vertical="center"/>
      <protection hidden="1"/>
    </xf>
    <xf numFmtId="0" fontId="26" fillId="0" borderId="0" xfId="0" applyFont="1" applyProtection="1">
      <alignment vertical="center"/>
      <protection hidden="1"/>
    </xf>
    <xf numFmtId="0" fontId="26" fillId="0" borderId="0" xfId="0" applyFont="1" applyAlignment="1" applyProtection="1">
      <alignment horizontal="right" vertical="center"/>
      <protection hidden="1"/>
    </xf>
    <xf numFmtId="0" fontId="7" fillId="0" borderId="17" xfId="0" applyFont="1" applyBorder="1" applyAlignment="1" applyProtection="1">
      <alignment horizontal="centerContinuous" vertical="center"/>
      <protection hidden="1"/>
    </xf>
    <xf numFmtId="0" fontId="7" fillId="0" borderId="18" xfId="0" applyFont="1" applyBorder="1" applyAlignment="1" applyProtection="1">
      <alignment horizontal="centerContinuous" vertical="center"/>
      <protection hidden="1"/>
    </xf>
    <xf numFmtId="0" fontId="7" fillId="0" borderId="19" xfId="0" applyFont="1" applyBorder="1" applyAlignment="1" applyProtection="1">
      <alignment horizontal="centerContinuous" vertical="center"/>
      <protection hidden="1"/>
    </xf>
    <xf numFmtId="0" fontId="25" fillId="0" borderId="0" xfId="0" applyFont="1" applyAlignment="1" applyProtection="1">
      <alignment vertical="top" wrapText="1"/>
      <protection hidden="1"/>
    </xf>
    <xf numFmtId="0" fontId="25" fillId="0" borderId="0" xfId="0" applyFont="1" applyAlignment="1" applyProtection="1">
      <alignment horizontal="right" vertical="top" wrapText="1"/>
      <protection hidden="1"/>
    </xf>
    <xf numFmtId="0" fontId="7" fillId="0" borderId="11"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5" xfId="0" applyFont="1" applyBorder="1" applyAlignment="1" applyProtection="1">
      <alignment horizontal="left" vertical="center"/>
      <protection hidden="1"/>
    </xf>
    <xf numFmtId="0" fontId="7" fillId="0" borderId="24" xfId="0" applyFont="1" applyBorder="1" applyAlignment="1" applyProtection="1">
      <alignment horizontal="left" vertical="center"/>
      <protection hidden="1"/>
    </xf>
    <xf numFmtId="0" fontId="7" fillId="0" borderId="29" xfId="0" applyFont="1" applyBorder="1" applyAlignment="1" applyProtection="1">
      <alignment horizontal="left" vertical="center"/>
      <protection hidden="1"/>
    </xf>
    <xf numFmtId="0" fontId="7" fillId="0" borderId="27" xfId="0" applyFont="1" applyBorder="1" applyAlignment="1" applyProtection="1">
      <alignment horizontal="left" vertical="center"/>
      <protection hidden="1"/>
    </xf>
    <xf numFmtId="0" fontId="7" fillId="0" borderId="28" xfId="0" applyFont="1" applyBorder="1" applyAlignment="1" applyProtection="1">
      <alignment horizontal="left" vertical="center"/>
      <protection hidden="1"/>
    </xf>
    <xf numFmtId="0" fontId="7" fillId="0" borderId="26"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3" xfId="0" applyFont="1" applyBorder="1" applyAlignment="1" applyProtection="1">
      <alignment horizontal="left" vertical="center"/>
      <protection hidden="1"/>
    </xf>
    <xf numFmtId="0" fontId="7" fillId="0" borderId="31" xfId="0" applyFont="1" applyBorder="1" applyAlignment="1" applyProtection="1">
      <alignment horizontal="left" vertical="center"/>
      <protection hidden="1"/>
    </xf>
    <xf numFmtId="0" fontId="7" fillId="0" borderId="45" xfId="0" applyFont="1" applyBorder="1" applyAlignment="1" applyProtection="1">
      <alignment horizontal="left" vertical="center"/>
      <protection hidden="1"/>
    </xf>
    <xf numFmtId="0" fontId="7" fillId="0" borderId="43"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44" xfId="0" applyFont="1" applyBorder="1" applyAlignment="1" applyProtection="1">
      <alignment horizontal="left" vertical="center"/>
      <protection hidden="1"/>
    </xf>
    <xf numFmtId="0" fontId="31" fillId="0" borderId="0" xfId="0" applyFont="1" applyProtection="1">
      <alignment vertical="center"/>
      <protection hidden="1"/>
    </xf>
    <xf numFmtId="0" fontId="22" fillId="0" borderId="0" xfId="0" applyFont="1" applyProtection="1">
      <alignment vertical="center"/>
      <protection hidden="1"/>
    </xf>
    <xf numFmtId="0" fontId="7" fillId="2" borderId="11" xfId="0" applyFont="1" applyFill="1" applyBorder="1" applyAlignment="1" applyProtection="1">
      <alignment horizontal="left" vertical="center"/>
      <protection hidden="1"/>
    </xf>
    <xf numFmtId="0" fontId="7" fillId="2" borderId="10" xfId="0" applyFont="1" applyFill="1" applyBorder="1" applyAlignment="1" applyProtection="1">
      <alignment horizontal="left" vertical="center"/>
      <protection hidden="1"/>
    </xf>
    <xf numFmtId="0" fontId="7" fillId="2" borderId="20" xfId="0" applyFont="1" applyFill="1" applyBorder="1" applyAlignment="1" applyProtection="1">
      <alignment horizontal="left" vertical="center"/>
      <protection hidden="1"/>
    </xf>
    <xf numFmtId="0" fontId="7" fillId="2" borderId="27" xfId="0" applyFont="1" applyFill="1" applyBorder="1" applyAlignment="1" applyProtection="1">
      <alignment horizontal="left" vertical="center"/>
      <protection hidden="1"/>
    </xf>
    <xf numFmtId="0" fontId="7" fillId="2" borderId="28" xfId="0" applyFont="1" applyFill="1" applyBorder="1" applyAlignment="1" applyProtection="1">
      <alignment horizontal="left" vertical="center"/>
      <protection hidden="1"/>
    </xf>
    <xf numFmtId="0" fontId="7" fillId="2" borderId="26" xfId="0" applyFont="1" applyFill="1" applyBorder="1" applyAlignment="1" applyProtection="1">
      <alignment horizontal="left" vertical="center"/>
      <protection hidden="1"/>
    </xf>
    <xf numFmtId="0" fontId="7" fillId="2" borderId="15" xfId="0" applyFont="1" applyFill="1" applyBorder="1" applyAlignment="1" applyProtection="1">
      <alignment horizontal="left" vertical="center"/>
      <protection hidden="1"/>
    </xf>
    <xf numFmtId="0" fontId="7" fillId="2" borderId="14" xfId="0" applyFont="1" applyFill="1" applyBorder="1" applyAlignment="1" applyProtection="1">
      <alignment horizontal="left" vertical="center"/>
      <protection hidden="1"/>
    </xf>
    <xf numFmtId="0" fontId="7" fillId="2" borderId="21" xfId="0" applyFont="1" applyFill="1" applyBorder="1" applyAlignment="1" applyProtection="1">
      <alignment horizontal="left" vertical="center"/>
      <protection hidden="1"/>
    </xf>
    <xf numFmtId="0" fontId="7" fillId="2" borderId="0" xfId="0" applyFont="1" applyFill="1" applyProtection="1">
      <alignment vertical="center"/>
      <protection hidden="1"/>
    </xf>
    <xf numFmtId="0" fontId="36" fillId="2" borderId="0" xfId="0" applyFont="1" applyFill="1" applyProtection="1">
      <alignment vertical="center"/>
      <protection hidden="1"/>
    </xf>
    <xf numFmtId="0" fontId="0" fillId="0" borderId="0" xfId="0" applyAlignment="1" applyProtection="1">
      <alignment horizontal="right" vertical="center"/>
      <protection hidden="1"/>
    </xf>
    <xf numFmtId="0" fontId="0" fillId="0" borderId="0" xfId="0" applyAlignment="1" applyProtection="1">
      <alignment horizontal="center" vertical="center" textRotation="255"/>
      <protection hidden="1"/>
    </xf>
    <xf numFmtId="0" fontId="32" fillId="0" borderId="0" xfId="0" applyFont="1" applyAlignment="1" applyProtection="1">
      <alignment horizontal="center" vertical="center" textRotation="255"/>
      <protection hidden="1"/>
    </xf>
    <xf numFmtId="0" fontId="30" fillId="0" borderId="0" xfId="0" applyFont="1" applyProtection="1">
      <alignment vertical="center"/>
      <protection hidden="1"/>
    </xf>
    <xf numFmtId="0" fontId="29" fillId="0" borderId="0" xfId="0" applyFont="1" applyProtection="1">
      <alignment vertical="center"/>
      <protection hidden="1"/>
    </xf>
    <xf numFmtId="0" fontId="29" fillId="0" borderId="0" xfId="0" applyFont="1" applyAlignment="1" applyProtection="1">
      <alignment horizontal="center" vertical="center"/>
      <protection hidden="1"/>
    </xf>
    <xf numFmtId="0" fontId="27" fillId="0" borderId="0" xfId="0" applyFont="1" applyAlignment="1" applyProtection="1">
      <alignment horizontal="right" vertical="center"/>
      <protection hidden="1"/>
    </xf>
    <xf numFmtId="0" fontId="19" fillId="0" borderId="0" xfId="0" applyFont="1" applyAlignment="1" applyProtection="1">
      <alignment vertical="top"/>
      <protection hidden="1"/>
    </xf>
    <xf numFmtId="0" fontId="25" fillId="0" borderId="0" xfId="0" applyFont="1" applyAlignment="1" applyProtection="1">
      <alignment horizontal="right" vertical="top"/>
      <protection hidden="1"/>
    </xf>
    <xf numFmtId="0" fontId="33" fillId="0" borderId="0" xfId="0" applyFont="1" applyProtection="1">
      <alignment vertical="center"/>
      <protection hidden="1"/>
    </xf>
    <xf numFmtId="0" fontId="0" fillId="0" borderId="0" xfId="0" applyAlignment="1" applyProtection="1">
      <alignment horizontal="left" vertical="top"/>
      <protection hidden="1"/>
    </xf>
    <xf numFmtId="0" fontId="115" fillId="0" borderId="0" xfId="0" applyFont="1" applyAlignment="1" applyProtection="1">
      <alignment horizontal="left" vertical="top"/>
      <protection hidden="1"/>
    </xf>
    <xf numFmtId="0" fontId="3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23" fillId="2" borderId="0" xfId="0" applyFont="1" applyFill="1" applyAlignment="1" applyProtection="1">
      <alignment vertical="top"/>
      <protection hidden="1"/>
    </xf>
    <xf numFmtId="0" fontId="19" fillId="2" borderId="0" xfId="0" applyFont="1" applyFill="1" applyProtection="1">
      <alignment vertical="center"/>
      <protection hidden="1"/>
    </xf>
    <xf numFmtId="0" fontId="0" fillId="2" borderId="0" xfId="0" applyFill="1" applyAlignment="1" applyProtection="1">
      <alignment vertical="top"/>
      <protection hidden="1"/>
    </xf>
    <xf numFmtId="0" fontId="0" fillId="2" borderId="0" xfId="0" applyFill="1" applyAlignment="1" applyProtection="1">
      <alignment vertical="top" wrapText="1"/>
      <protection hidden="1"/>
    </xf>
    <xf numFmtId="0" fontId="19" fillId="2" borderId="0" xfId="0" applyFont="1" applyFill="1" applyAlignment="1" applyProtection="1">
      <alignment vertical="distributed" wrapText="1"/>
      <protection hidden="1"/>
    </xf>
    <xf numFmtId="0" fontId="0" fillId="2" borderId="0" xfId="0" applyFill="1" applyAlignment="1" applyProtection="1">
      <alignment vertical="distributed" wrapText="1"/>
      <protection hidden="1"/>
    </xf>
    <xf numFmtId="0" fontId="115" fillId="2" borderId="0" xfId="0" applyFont="1" applyFill="1" applyAlignment="1" applyProtection="1">
      <alignment horizontal="right" vertical="center"/>
      <protection hidden="1"/>
    </xf>
    <xf numFmtId="0" fontId="115" fillId="2" borderId="0" xfId="0" applyFont="1" applyFill="1" applyAlignment="1" applyProtection="1">
      <alignment horizontal="center" vertical="distributed"/>
      <protection hidden="1"/>
    </xf>
    <xf numFmtId="0" fontId="115" fillId="2" borderId="0" xfId="0" applyFont="1" applyFill="1" applyAlignment="1" applyProtection="1">
      <alignment horizontal="left" vertical="top"/>
      <protection hidden="1"/>
    </xf>
    <xf numFmtId="0" fontId="115" fillId="2" borderId="0" xfId="0" applyFont="1" applyFill="1" applyAlignment="1" applyProtection="1">
      <alignment vertical="top"/>
      <protection hidden="1"/>
    </xf>
    <xf numFmtId="0" fontId="115" fillId="2" borderId="0" xfId="0" applyFont="1" applyFill="1" applyAlignment="1" applyProtection="1">
      <alignment horizontal="right" vertical="top"/>
      <protection hidden="1"/>
    </xf>
    <xf numFmtId="0" fontId="23" fillId="2" borderId="0" xfId="0" applyFont="1" applyFill="1" applyProtection="1">
      <alignment vertical="center"/>
      <protection hidden="1"/>
    </xf>
    <xf numFmtId="0" fontId="0" fillId="2" borderId="0" xfId="0" applyFill="1" applyProtection="1">
      <alignment vertical="center"/>
      <protection hidden="1"/>
    </xf>
    <xf numFmtId="0" fontId="24" fillId="2" borderId="0" xfId="0" applyFont="1" applyFill="1" applyAlignment="1" applyProtection="1">
      <alignment vertical="top" wrapText="1"/>
      <protection hidden="1"/>
    </xf>
    <xf numFmtId="0" fontId="24" fillId="2" borderId="0" xfId="0" applyFont="1" applyFill="1" applyAlignment="1" applyProtection="1">
      <alignment horizontal="right" vertical="top" wrapText="1"/>
      <protection hidden="1"/>
    </xf>
    <xf numFmtId="0" fontId="87" fillId="2" borderId="0" xfId="0" applyFont="1" applyFill="1" applyProtection="1">
      <alignment vertical="center"/>
      <protection hidden="1"/>
    </xf>
    <xf numFmtId="0" fontId="88" fillId="2" borderId="0" xfId="0" applyFont="1" applyFill="1" applyProtection="1">
      <alignment vertical="center"/>
      <protection hidden="1"/>
    </xf>
    <xf numFmtId="0" fontId="7" fillId="2" borderId="17" xfId="0" applyFont="1" applyFill="1" applyBorder="1" applyAlignment="1" applyProtection="1">
      <alignment horizontal="left" vertical="center"/>
      <protection hidden="1"/>
    </xf>
    <xf numFmtId="0" fontId="7" fillId="2" borderId="18" xfId="0" applyFont="1" applyFill="1" applyBorder="1" applyAlignment="1" applyProtection="1">
      <alignment horizontal="left" vertical="center"/>
      <protection hidden="1"/>
    </xf>
    <xf numFmtId="0" fontId="7" fillId="2" borderId="18" xfId="0" applyFont="1" applyFill="1" applyBorder="1" applyProtection="1">
      <alignment vertical="center"/>
      <protection hidden="1"/>
    </xf>
    <xf numFmtId="0" fontId="7" fillId="2" borderId="19" xfId="0" applyFont="1" applyFill="1" applyBorder="1" applyProtection="1">
      <alignment vertical="center"/>
      <protection hidden="1"/>
    </xf>
    <xf numFmtId="0" fontId="18" fillId="2" borderId="0" xfId="0" applyFont="1" applyFill="1" applyAlignment="1" applyProtection="1">
      <alignment horizontal="right" vertical="top"/>
      <protection hidden="1"/>
    </xf>
    <xf numFmtId="0" fontId="19" fillId="2" borderId="0" xfId="0" applyFont="1" applyFill="1" applyAlignment="1" applyProtection="1">
      <alignment vertical="top" wrapText="1"/>
      <protection hidden="1"/>
    </xf>
    <xf numFmtId="0" fontId="19" fillId="2" borderId="0" xfId="0" applyFont="1" applyFill="1" applyAlignment="1" applyProtection="1">
      <alignment horizontal="right" vertical="top" wrapText="1"/>
      <protection hidden="1"/>
    </xf>
    <xf numFmtId="0" fontId="18" fillId="2" borderId="0" xfId="0" applyFont="1" applyFill="1" applyAlignment="1" applyProtection="1">
      <alignment vertical="center" shrinkToFit="1"/>
      <protection hidden="1"/>
    </xf>
    <xf numFmtId="0" fontId="18" fillId="2" borderId="0" xfId="0" applyFont="1" applyFill="1" applyProtection="1">
      <alignment vertical="center"/>
      <protection hidden="1"/>
    </xf>
    <xf numFmtId="0" fontId="18" fillId="2" borderId="0" xfId="0" applyFont="1" applyFill="1" applyAlignment="1" applyProtection="1">
      <alignment vertical="top" wrapText="1"/>
      <protection hidden="1"/>
    </xf>
    <xf numFmtId="0" fontId="8" fillId="2" borderId="0" xfId="0" applyFont="1" applyFill="1" applyAlignment="1" applyProtection="1">
      <alignment vertical="top"/>
      <protection hidden="1"/>
    </xf>
    <xf numFmtId="0" fontId="19" fillId="2" borderId="0" xfId="0" applyFont="1" applyFill="1" applyAlignment="1" applyProtection="1">
      <alignment horizontal="right" vertical="top"/>
      <protection hidden="1"/>
    </xf>
    <xf numFmtId="0" fontId="9" fillId="2" borderId="0" xfId="0" applyFont="1" applyFill="1" applyAlignment="1" applyProtection="1">
      <alignment vertical="top"/>
      <protection hidden="1"/>
    </xf>
    <xf numFmtId="0" fontId="18" fillId="2" borderId="0" xfId="0" applyFont="1" applyFill="1" applyAlignment="1" applyProtection="1">
      <alignment vertical="top"/>
      <protection hidden="1"/>
    </xf>
    <xf numFmtId="3" fontId="18" fillId="2" borderId="0" xfId="0" applyNumberFormat="1" applyFont="1" applyFill="1" applyProtection="1">
      <alignment vertical="center"/>
      <protection hidden="1"/>
    </xf>
    <xf numFmtId="0" fontId="9" fillId="0" borderId="0" xfId="0" applyFont="1" applyAlignment="1" applyProtection="1">
      <alignment vertical="top"/>
      <protection hidden="1"/>
    </xf>
    <xf numFmtId="0" fontId="25" fillId="2" borderId="0" xfId="0" applyFont="1" applyFill="1" applyAlignment="1" applyProtection="1">
      <alignment horizontal="left" vertical="center"/>
      <protection hidden="1"/>
    </xf>
    <xf numFmtId="0" fontId="25" fillId="2" borderId="0" xfId="0" applyFont="1" applyFill="1" applyAlignment="1" applyProtection="1">
      <alignment horizontal="right" vertical="center"/>
      <protection hidden="1"/>
    </xf>
    <xf numFmtId="0" fontId="10" fillId="2" borderId="0" xfId="0" applyFont="1" applyFill="1" applyProtection="1">
      <alignment vertical="center"/>
      <protection hidden="1"/>
    </xf>
    <xf numFmtId="0" fontId="25" fillId="2" borderId="0" xfId="0" applyFont="1" applyFill="1" applyAlignment="1" applyProtection="1">
      <alignment vertical="top"/>
      <protection hidden="1"/>
    </xf>
    <xf numFmtId="0" fontId="26" fillId="2" borderId="0" xfId="0" applyFont="1" applyFill="1" applyAlignment="1" applyProtection="1">
      <alignment horizontal="right" vertical="center"/>
      <protection hidden="1"/>
    </xf>
    <xf numFmtId="0" fontId="22" fillId="2" borderId="0" xfId="0" quotePrefix="1" applyFont="1" applyFill="1" applyAlignment="1" applyProtection="1">
      <alignment horizontal="centerContinuous" vertical="center"/>
      <protection hidden="1"/>
    </xf>
    <xf numFmtId="0" fontId="115" fillId="2" borderId="0" xfId="0" quotePrefix="1" applyFont="1" applyFill="1" applyAlignment="1" applyProtection="1">
      <alignment horizontal="right" vertical="center"/>
      <protection hidden="1"/>
    </xf>
    <xf numFmtId="0" fontId="0" fillId="2" borderId="0" xfId="0" applyFill="1" applyAlignment="1" applyProtection="1">
      <alignment horizontal="right" vertical="top"/>
      <protection hidden="1"/>
    </xf>
    <xf numFmtId="0" fontId="23" fillId="2" borderId="0" xfId="0" applyFont="1" applyFill="1" applyAlignment="1" applyProtection="1">
      <alignment vertical="top" wrapText="1"/>
      <protection hidden="1"/>
    </xf>
    <xf numFmtId="0" fontId="85" fillId="0" borderId="0" xfId="0" applyFont="1" applyAlignment="1" applyProtection="1">
      <alignment vertical="top"/>
      <protection hidden="1"/>
    </xf>
    <xf numFmtId="0" fontId="119" fillId="8" borderId="0" xfId="0" applyFont="1" applyFill="1" applyProtection="1">
      <alignment vertical="center"/>
      <protection hidden="1"/>
    </xf>
    <xf numFmtId="0" fontId="119" fillId="0" borderId="0" xfId="0" applyFont="1" applyProtection="1">
      <alignment vertical="center"/>
      <protection hidden="1"/>
    </xf>
    <xf numFmtId="0" fontId="38" fillId="2" borderId="0" xfId="0" applyFont="1" applyFill="1" applyProtection="1">
      <alignment vertical="center"/>
      <protection hidden="1"/>
    </xf>
    <xf numFmtId="0" fontId="7" fillId="2" borderId="0" xfId="0" applyFont="1" applyFill="1" applyAlignment="1" applyProtection="1">
      <alignment vertical="top"/>
      <protection hidden="1"/>
    </xf>
    <xf numFmtId="0" fontId="22" fillId="2" borderId="0" xfId="0" applyFont="1" applyFill="1" applyAlignment="1" applyProtection="1">
      <alignment horizontal="right" vertical="top"/>
      <protection hidden="1"/>
    </xf>
    <xf numFmtId="0" fontId="22" fillId="2" borderId="0" xfId="0" applyFont="1" applyFill="1" applyAlignment="1" applyProtection="1">
      <alignment vertical="top"/>
      <protection hidden="1"/>
    </xf>
    <xf numFmtId="0" fontId="7" fillId="2" borderId="0" xfId="0" applyFont="1" applyFill="1" applyAlignment="1" applyProtection="1">
      <alignment vertical="top" wrapText="1"/>
      <protection hidden="1"/>
    </xf>
    <xf numFmtId="0" fontId="22" fillId="2" borderId="0" xfId="0" applyFont="1" applyFill="1" applyAlignment="1" applyProtection="1">
      <alignment vertical="top" wrapText="1"/>
      <protection hidden="1"/>
    </xf>
    <xf numFmtId="0" fontId="85" fillId="0" borderId="0" xfId="0" applyFont="1" applyProtection="1">
      <alignment vertical="center"/>
      <protection hidden="1"/>
    </xf>
    <xf numFmtId="0" fontId="22" fillId="2" borderId="0" xfId="0" applyFont="1" applyFill="1" applyProtection="1">
      <alignment vertical="center"/>
      <protection hidden="1"/>
    </xf>
    <xf numFmtId="0" fontId="38" fillId="2" borderId="0" xfId="0" applyFont="1" applyFill="1" applyAlignment="1" applyProtection="1">
      <alignment vertical="top" wrapText="1"/>
      <protection hidden="1"/>
    </xf>
    <xf numFmtId="0" fontId="38" fillId="0" borderId="0" xfId="0" applyFont="1" applyProtection="1">
      <alignment vertical="center"/>
      <protection hidden="1"/>
    </xf>
    <xf numFmtId="0" fontId="115" fillId="2" borderId="0" xfId="0" applyFont="1" applyFill="1" applyProtection="1">
      <alignment vertical="center"/>
      <protection hidden="1"/>
    </xf>
    <xf numFmtId="0" fontId="7" fillId="0" borderId="3" xfId="0" applyFont="1" applyBorder="1" applyAlignment="1" applyProtection="1">
      <alignment horizontal="center" vertical="center" wrapText="1"/>
      <protection hidden="1"/>
    </xf>
    <xf numFmtId="0" fontId="7" fillId="0" borderId="4" xfId="0" applyFont="1" applyBorder="1" applyAlignment="1" applyProtection="1">
      <alignment horizontal="right"/>
      <protection hidden="1"/>
    </xf>
    <xf numFmtId="0" fontId="7" fillId="2" borderId="9" xfId="0" applyFont="1" applyFill="1" applyBorder="1" applyProtection="1">
      <alignment vertical="center"/>
      <protection hidden="1"/>
    </xf>
    <xf numFmtId="0" fontId="7" fillId="0" borderId="10" xfId="0" applyFont="1" applyBorder="1" applyAlignment="1" applyProtection="1">
      <alignment horizontal="center" vertical="center" wrapText="1"/>
      <protection hidden="1"/>
    </xf>
    <xf numFmtId="0" fontId="7" fillId="0" borderId="12" xfId="0" applyFont="1" applyBorder="1" applyAlignment="1" applyProtection="1">
      <alignment horizontal="right"/>
      <protection hidden="1"/>
    </xf>
    <xf numFmtId="0" fontId="7" fillId="2" borderId="13" xfId="0" applyFont="1" applyFill="1" applyBorder="1" applyProtection="1">
      <alignment vertical="center"/>
      <protection hidden="1"/>
    </xf>
    <xf numFmtId="0" fontId="7" fillId="0" borderId="14" xfId="0" applyFont="1" applyBorder="1" applyAlignment="1" applyProtection="1">
      <alignment horizontal="center" vertical="center" wrapText="1"/>
      <protection hidden="1"/>
    </xf>
    <xf numFmtId="0" fontId="7" fillId="0" borderId="16" xfId="0" applyFont="1" applyBorder="1" applyAlignment="1" applyProtection="1">
      <alignment horizontal="right"/>
      <protection hidden="1"/>
    </xf>
    <xf numFmtId="0" fontId="7" fillId="0" borderId="24" xfId="0" applyFont="1" applyBorder="1" applyProtection="1">
      <alignment vertical="center"/>
      <protection hidden="1"/>
    </xf>
    <xf numFmtId="0" fontId="7" fillId="0" borderId="10" xfId="0" applyFont="1" applyBorder="1" applyProtection="1">
      <alignment vertical="center"/>
      <protection hidden="1"/>
    </xf>
    <xf numFmtId="0" fontId="7" fillId="0" borderId="27" xfId="0" applyFont="1" applyBorder="1" applyProtection="1">
      <alignment vertical="center"/>
      <protection hidden="1"/>
    </xf>
    <xf numFmtId="0" fontId="7" fillId="0" borderId="28" xfId="0" applyFont="1" applyBorder="1" applyAlignment="1" applyProtection="1">
      <alignment horizontal="center" vertical="center" wrapText="1"/>
      <protection hidden="1"/>
    </xf>
    <xf numFmtId="0" fontId="7" fillId="0" borderId="70" xfId="0" applyFont="1" applyBorder="1" applyAlignment="1" applyProtection="1">
      <alignment horizontal="right"/>
      <protection hidden="1"/>
    </xf>
    <xf numFmtId="0" fontId="7" fillId="0" borderId="15" xfId="0" applyFont="1" applyBorder="1" applyProtection="1">
      <alignment vertical="center"/>
      <protection hidden="1"/>
    </xf>
    <xf numFmtId="0" fontId="7" fillId="2" borderId="0" xfId="0" applyFont="1" applyFill="1" applyAlignment="1" applyProtection="1">
      <alignment horizontal="right" vertical="center"/>
      <protection hidden="1"/>
    </xf>
    <xf numFmtId="0" fontId="85" fillId="0" borderId="0" xfId="0" applyFont="1" applyAlignment="1" applyProtection="1">
      <alignment vertical="center" wrapText="1"/>
      <protection hidden="1"/>
    </xf>
    <xf numFmtId="0" fontId="105" fillId="0" borderId="0" xfId="0" applyFont="1" applyAlignment="1" applyProtection="1">
      <alignment horizontal="right" vertical="center"/>
      <protection hidden="1"/>
    </xf>
    <xf numFmtId="0" fontId="7" fillId="2" borderId="0" xfId="0" applyFont="1" applyFill="1" applyAlignment="1" applyProtection="1">
      <alignment horizontal="right"/>
      <protection hidden="1"/>
    </xf>
    <xf numFmtId="0" fontId="18" fillId="2" borderId="0" xfId="0" applyFont="1" applyFill="1" applyAlignment="1" applyProtection="1">
      <alignment horizontal="right" vertical="center" wrapText="1"/>
      <protection hidden="1"/>
    </xf>
    <xf numFmtId="0" fontId="18" fillId="2" borderId="0" xfId="0" applyFont="1" applyFill="1" applyAlignment="1" applyProtection="1">
      <alignment horizontal="right" vertical="center"/>
      <protection hidden="1"/>
    </xf>
    <xf numFmtId="0" fontId="22" fillId="2" borderId="0" xfId="0" applyFont="1" applyFill="1" applyAlignment="1" applyProtection="1">
      <alignment horizontal="right" vertical="center"/>
      <protection hidden="1"/>
    </xf>
    <xf numFmtId="0" fontId="18" fillId="2" borderId="0" xfId="0" applyFont="1" applyFill="1" applyAlignment="1" applyProtection="1">
      <alignment vertical="center" wrapText="1"/>
      <protection hidden="1"/>
    </xf>
    <xf numFmtId="0" fontId="22" fillId="2" borderId="0" xfId="0" applyFont="1" applyFill="1" applyAlignment="1" applyProtection="1">
      <alignment vertical="center" wrapText="1"/>
      <protection hidden="1"/>
    </xf>
    <xf numFmtId="0" fontId="119" fillId="8" borderId="60" xfId="0" applyFont="1" applyFill="1" applyBorder="1" applyProtection="1">
      <alignment vertical="center"/>
      <protection hidden="1"/>
    </xf>
    <xf numFmtId="0" fontId="40" fillId="0" borderId="0" xfId="0" applyFont="1" applyProtection="1">
      <alignment vertical="center"/>
      <protection hidden="1"/>
    </xf>
    <xf numFmtId="0" fontId="115" fillId="0" borderId="7" xfId="0" applyFont="1" applyBorder="1" applyAlignment="1" applyProtection="1">
      <alignment vertical="top"/>
      <protection hidden="1"/>
    </xf>
    <xf numFmtId="0" fontId="0" fillId="0" borderId="7" xfId="0" applyBorder="1" applyAlignment="1" applyProtection="1">
      <alignment vertical="center" wrapText="1"/>
      <protection hidden="1"/>
    </xf>
    <xf numFmtId="0" fontId="0" fillId="0" borderId="68" xfId="0" applyBorder="1" applyAlignment="1" applyProtection="1">
      <alignment vertical="center" wrapText="1"/>
      <protection hidden="1"/>
    </xf>
    <xf numFmtId="0" fontId="7" fillId="0" borderId="37" xfId="0" applyFont="1" applyBorder="1" applyProtection="1">
      <alignment vertical="center"/>
      <protection hidden="1"/>
    </xf>
    <xf numFmtId="0" fontId="7" fillId="0" borderId="3" xfId="0" applyFont="1" applyBorder="1" applyProtection="1">
      <alignment vertical="center"/>
      <protection hidden="1"/>
    </xf>
    <xf numFmtId="0" fontId="7" fillId="0" borderId="25" xfId="0" applyFont="1" applyBorder="1" applyProtection="1">
      <alignment vertical="center"/>
      <protection hidden="1"/>
    </xf>
    <xf numFmtId="0" fontId="7" fillId="0" borderId="34" xfId="0" applyFont="1" applyBorder="1" applyProtection="1">
      <alignment vertical="center"/>
      <protection hidden="1"/>
    </xf>
    <xf numFmtId="0" fontId="7" fillId="0" borderId="33" xfId="0" applyFont="1" applyBorder="1" applyProtection="1">
      <alignment vertical="center"/>
      <protection hidden="1"/>
    </xf>
    <xf numFmtId="0" fontId="7" fillId="0" borderId="22" xfId="0" applyFont="1" applyBorder="1" applyProtection="1">
      <alignment vertical="center"/>
      <protection hidden="1"/>
    </xf>
    <xf numFmtId="0" fontId="7" fillId="0" borderId="7" xfId="0" applyFont="1" applyBorder="1" applyProtection="1">
      <alignment vertical="center"/>
      <protection hidden="1"/>
    </xf>
    <xf numFmtId="0" fontId="7" fillId="0" borderId="38" xfId="0" applyFont="1" applyBorder="1" applyProtection="1">
      <alignment vertical="center"/>
      <protection hidden="1"/>
    </xf>
    <xf numFmtId="0" fontId="18" fillId="0" borderId="37" xfId="0" applyFont="1" applyBorder="1" applyProtection="1">
      <alignment vertical="center"/>
      <protection hidden="1"/>
    </xf>
    <xf numFmtId="0" fontId="18" fillId="0" borderId="3" xfId="0" applyFont="1" applyBorder="1" applyProtection="1">
      <alignment vertical="center"/>
      <protection hidden="1"/>
    </xf>
    <xf numFmtId="0" fontId="18" fillId="0" borderId="58" xfId="0" applyFont="1" applyBorder="1" applyProtection="1">
      <alignment vertical="center"/>
      <protection hidden="1"/>
    </xf>
    <xf numFmtId="0" fontId="7" fillId="0" borderId="29" xfId="0" applyFont="1" applyBorder="1" applyAlignment="1" applyProtection="1">
      <alignment horizontal="right" vertical="center"/>
      <protection hidden="1"/>
    </xf>
    <xf numFmtId="0" fontId="18" fillId="0" borderId="25" xfId="0" applyFont="1" applyBorder="1" applyProtection="1">
      <alignment vertical="center"/>
      <protection hidden="1"/>
    </xf>
    <xf numFmtId="0" fontId="18" fillId="0" borderId="24" xfId="0" applyFont="1" applyBorder="1" applyProtection="1">
      <alignment vertical="center"/>
      <protection hidden="1"/>
    </xf>
    <xf numFmtId="0" fontId="36" fillId="0" borderId="24" xfId="0" applyFont="1" applyBorder="1" applyProtection="1">
      <alignment vertical="center"/>
      <protection hidden="1"/>
    </xf>
    <xf numFmtId="0" fontId="18" fillId="0" borderId="63" xfId="0" applyFont="1" applyBorder="1" applyProtection="1">
      <alignment vertical="center"/>
      <protection hidden="1"/>
    </xf>
    <xf numFmtId="0" fontId="7" fillId="0" borderId="32" xfId="0" applyFont="1" applyBorder="1" applyProtection="1">
      <alignment vertical="center"/>
      <protection hidden="1"/>
    </xf>
    <xf numFmtId="0" fontId="7" fillId="0" borderId="50" xfId="0" applyFont="1" applyBorder="1" applyProtection="1">
      <alignment vertical="center"/>
      <protection hidden="1"/>
    </xf>
    <xf numFmtId="0" fontId="18" fillId="0" borderId="0" xfId="0" applyFont="1" applyProtection="1">
      <alignment vertical="center"/>
      <protection hidden="1"/>
    </xf>
    <xf numFmtId="0" fontId="7" fillId="0" borderId="50" xfId="0" applyFont="1" applyBorder="1" applyAlignment="1" applyProtection="1">
      <alignment horizontal="right" vertical="center"/>
      <protection hidden="1"/>
    </xf>
    <xf numFmtId="0" fontId="18" fillId="0" borderId="0" xfId="0" applyFont="1" applyAlignment="1" applyProtection="1">
      <alignment horizontal="right" vertical="center"/>
      <protection hidden="1"/>
    </xf>
    <xf numFmtId="0" fontId="7" fillId="0" borderId="31" xfId="0" applyFont="1" applyBorder="1" applyProtection="1">
      <alignment vertical="center"/>
      <protection hidden="1"/>
    </xf>
    <xf numFmtId="0" fontId="18" fillId="0" borderId="33" xfId="0" applyFont="1" applyBorder="1" applyProtection="1">
      <alignment vertical="center"/>
      <protection hidden="1"/>
    </xf>
    <xf numFmtId="0" fontId="18" fillId="0" borderId="24" xfId="0" applyFont="1" applyBorder="1" applyAlignment="1" applyProtection="1">
      <alignment horizontal="right" vertical="center"/>
      <protection hidden="1"/>
    </xf>
    <xf numFmtId="0" fontId="18" fillId="0" borderId="34" xfId="0" applyFont="1" applyBorder="1" applyProtection="1">
      <alignment vertical="center"/>
      <protection hidden="1"/>
    </xf>
    <xf numFmtId="0" fontId="18" fillId="0" borderId="66" xfId="0" applyFont="1" applyBorder="1" applyProtection="1">
      <alignment vertical="center"/>
      <protection hidden="1"/>
    </xf>
    <xf numFmtId="0" fontId="7" fillId="0" borderId="30" xfId="0" applyFont="1" applyBorder="1" applyAlignment="1" applyProtection="1">
      <alignment horizontal="right" vertical="center"/>
      <protection hidden="1"/>
    </xf>
    <xf numFmtId="0" fontId="18" fillId="0" borderId="22" xfId="0" applyFont="1" applyBorder="1" applyProtection="1">
      <alignment vertical="center"/>
      <protection hidden="1"/>
    </xf>
    <xf numFmtId="0" fontId="18" fillId="0" borderId="7" xfId="0" applyFont="1" applyBorder="1" applyProtection="1">
      <alignment vertical="center"/>
      <protection hidden="1"/>
    </xf>
    <xf numFmtId="0" fontId="36" fillId="0" borderId="7" xfId="0" applyFont="1" applyBorder="1" applyProtection="1">
      <alignment vertical="center"/>
      <protection hidden="1"/>
    </xf>
    <xf numFmtId="0" fontId="18" fillId="0" borderId="68" xfId="0" applyFont="1" applyBorder="1" applyProtection="1">
      <alignment vertical="center"/>
      <protection hidden="1"/>
    </xf>
    <xf numFmtId="0" fontId="40" fillId="0" borderId="0" xfId="0" applyFont="1" applyAlignment="1" applyProtection="1">
      <alignment vertical="top"/>
      <protection hidden="1"/>
    </xf>
    <xf numFmtId="0" fontId="36" fillId="0" borderId="0" xfId="0" applyFont="1" applyAlignment="1" applyProtection="1">
      <alignment vertical="top"/>
      <protection hidden="1"/>
    </xf>
    <xf numFmtId="0" fontId="0" fillId="0" borderId="0" xfId="0" applyAlignment="1" applyProtection="1">
      <alignment horizontal="center" vertical="top" textRotation="255"/>
      <protection hidden="1"/>
    </xf>
    <xf numFmtId="0" fontId="22" fillId="0" borderId="0" xfId="0" applyFont="1" applyAlignment="1" applyProtection="1">
      <alignment horizontal="right" vertical="top"/>
      <protection hidden="1"/>
    </xf>
    <xf numFmtId="0" fontId="89" fillId="0" borderId="0" xfId="0" applyFont="1" applyAlignment="1" applyProtection="1">
      <alignment horizontal="right" vertical="top"/>
      <protection hidden="1"/>
    </xf>
    <xf numFmtId="0" fontId="7" fillId="0" borderId="0" xfId="0" applyFont="1" applyAlignment="1" applyProtection="1">
      <alignment horizontal="right" vertical="top"/>
      <protection hidden="1"/>
    </xf>
    <xf numFmtId="0" fontId="122" fillId="0" borderId="0" xfId="0" applyFont="1" applyAlignment="1" applyProtection="1">
      <alignment horizontal="left" vertical="top"/>
      <protection hidden="1"/>
    </xf>
    <xf numFmtId="0" fontId="90" fillId="0" borderId="0" xfId="0" applyFont="1" applyAlignment="1" applyProtection="1">
      <alignment vertical="top"/>
      <protection hidden="1"/>
    </xf>
    <xf numFmtId="0" fontId="7" fillId="0" borderId="9" xfId="0" applyFont="1" applyBorder="1" applyAlignment="1" applyProtection="1">
      <alignment horizontal="centerContinuous" vertical="center"/>
      <protection hidden="1"/>
    </xf>
    <xf numFmtId="0" fontId="7" fillId="0" borderId="10" xfId="0" applyFont="1" applyBorder="1" applyAlignment="1" applyProtection="1">
      <alignment horizontal="centerContinuous" vertical="center"/>
      <protection hidden="1"/>
    </xf>
    <xf numFmtId="0" fontId="36" fillId="0" borderId="20" xfId="0" applyFont="1" applyBorder="1" applyAlignment="1" applyProtection="1">
      <alignment horizontal="centerContinuous" vertical="center"/>
      <protection hidden="1"/>
    </xf>
    <xf numFmtId="0" fontId="7" fillId="0" borderId="69" xfId="0" applyFont="1" applyBorder="1" applyAlignment="1" applyProtection="1">
      <alignment horizontal="centerContinuous" vertical="center"/>
      <protection hidden="1"/>
    </xf>
    <xf numFmtId="0" fontId="7" fillId="0" borderId="28" xfId="0" applyFont="1" applyBorder="1" applyAlignment="1" applyProtection="1">
      <alignment horizontal="centerContinuous" vertical="center"/>
      <protection hidden="1"/>
    </xf>
    <xf numFmtId="0" fontId="36" fillId="0" borderId="26" xfId="0" applyFont="1" applyBorder="1" applyAlignment="1" applyProtection="1">
      <alignment horizontal="centerContinuous" vertical="center"/>
      <protection hidden="1"/>
    </xf>
    <xf numFmtId="0" fontId="7" fillId="0" borderId="13" xfId="0" applyFont="1" applyBorder="1" applyAlignment="1" applyProtection="1">
      <alignment horizontal="centerContinuous" vertical="center"/>
      <protection hidden="1"/>
    </xf>
    <xf numFmtId="0" fontId="7" fillId="0" borderId="14" xfId="0" applyFont="1" applyBorder="1" applyAlignment="1" applyProtection="1">
      <alignment horizontal="centerContinuous" vertical="center"/>
      <protection hidden="1"/>
    </xf>
    <xf numFmtId="0" fontId="36" fillId="0" borderId="21" xfId="0" applyFont="1" applyBorder="1" applyAlignment="1" applyProtection="1">
      <alignment horizontal="centerContinuous" vertical="center"/>
      <protection hidden="1"/>
    </xf>
    <xf numFmtId="0" fontId="9" fillId="0" borderId="0" xfId="0" applyFont="1" applyAlignment="1" applyProtection="1">
      <alignment vertical="center" wrapText="1"/>
      <protection hidden="1"/>
    </xf>
    <xf numFmtId="0" fontId="14" fillId="0" borderId="5" xfId="0" applyFont="1" applyBorder="1" applyAlignment="1" applyProtection="1">
      <alignment vertical="top" wrapText="1" shrinkToFit="1"/>
      <protection hidden="1"/>
    </xf>
    <xf numFmtId="0" fontId="10" fillId="0" borderId="9" xfId="0" applyFont="1" applyBorder="1" applyAlignment="1" applyProtection="1">
      <alignment horizontal="centerContinuous" vertical="center"/>
      <protection hidden="1"/>
    </xf>
    <xf numFmtId="0" fontId="10" fillId="0" borderId="10" xfId="0" applyFont="1" applyBorder="1" applyAlignment="1" applyProtection="1">
      <alignment horizontal="centerContinuous" vertical="center"/>
      <protection hidden="1"/>
    </xf>
    <xf numFmtId="0" fontId="10" fillId="0" borderId="3" xfId="0" applyFont="1" applyBorder="1" applyAlignment="1" applyProtection="1">
      <alignment horizontal="centerContinuous" vertical="center"/>
      <protection hidden="1"/>
    </xf>
    <xf numFmtId="0" fontId="23" fillId="0" borderId="7" xfId="0" applyFont="1" applyBorder="1" applyProtection="1">
      <alignment vertical="center"/>
      <protection hidden="1"/>
    </xf>
    <xf numFmtId="0" fontId="23" fillId="0" borderId="8" xfId="0" applyFont="1" applyBorder="1" applyProtection="1">
      <alignment vertical="center"/>
      <protection hidden="1"/>
    </xf>
    <xf numFmtId="0" fontId="10" fillId="0" borderId="2" xfId="0" quotePrefix="1" applyFont="1" applyBorder="1" applyAlignment="1" applyProtection="1">
      <alignment horizontal="centerContinuous" vertical="center"/>
      <protection hidden="1"/>
    </xf>
    <xf numFmtId="0" fontId="10" fillId="0" borderId="3" xfId="0" applyFont="1" applyBorder="1" applyProtection="1">
      <alignment vertical="center"/>
      <protection hidden="1"/>
    </xf>
    <xf numFmtId="0" fontId="10" fillId="0" borderId="69" xfId="0" quotePrefix="1" applyFont="1" applyBorder="1" applyAlignment="1" applyProtection="1">
      <alignment horizontal="centerContinuous" vertical="center"/>
      <protection hidden="1"/>
    </xf>
    <xf numFmtId="0" fontId="10" fillId="0" borderId="28" xfId="0" applyFont="1" applyBorder="1" applyAlignment="1" applyProtection="1">
      <alignment horizontal="centerContinuous" vertical="center"/>
      <protection hidden="1"/>
    </xf>
    <xf numFmtId="0" fontId="10" fillId="0" borderId="28" xfId="0" applyFont="1" applyBorder="1" applyProtection="1">
      <alignment vertical="center"/>
      <protection hidden="1"/>
    </xf>
    <xf numFmtId="0" fontId="10" fillId="0" borderId="70" xfId="0" applyFont="1" applyBorder="1" applyAlignment="1" applyProtection="1">
      <alignment horizontal="centerContinuous" vertical="center"/>
      <protection hidden="1"/>
    </xf>
    <xf numFmtId="0" fontId="10" fillId="0" borderId="1" xfId="0" quotePrefix="1" applyFont="1" applyBorder="1" applyAlignment="1" applyProtection="1">
      <alignment horizontal="centerContinuous" vertical="center"/>
      <protection hidden="1"/>
    </xf>
    <xf numFmtId="0" fontId="10" fillId="0" borderId="0" xfId="0" applyFont="1" applyAlignment="1" applyProtection="1">
      <alignment horizontal="centerContinuous" vertical="center"/>
      <protection hidden="1"/>
    </xf>
    <xf numFmtId="0" fontId="10" fillId="0" borderId="5" xfId="0" applyFont="1" applyBorder="1" applyAlignment="1" applyProtection="1">
      <alignment horizontal="centerContinuous" vertical="center"/>
      <protection hidden="1"/>
    </xf>
    <xf numFmtId="0" fontId="10" fillId="0" borderId="17" xfId="0" quotePrefix="1" applyFont="1" applyBorder="1" applyAlignment="1" applyProtection="1">
      <alignment horizontal="centerContinuous" vertical="center"/>
      <protection hidden="1"/>
    </xf>
    <xf numFmtId="0" fontId="23" fillId="0" borderId="18" xfId="0" applyFont="1" applyBorder="1" applyAlignment="1" applyProtection="1">
      <alignment horizontal="centerContinuous" vertical="center"/>
      <protection hidden="1"/>
    </xf>
    <xf numFmtId="0" fontId="38" fillId="0" borderId="0" xfId="0" quotePrefix="1" applyFont="1" applyProtection="1">
      <alignment vertical="center"/>
      <protection hidden="1"/>
    </xf>
    <xf numFmtId="0" fontId="8" fillId="2" borderId="0" xfId="0" applyFont="1" applyFill="1" applyAlignment="1" applyProtection="1">
      <alignment vertical="distributed" wrapText="1"/>
      <protection hidden="1"/>
    </xf>
    <xf numFmtId="0" fontId="10" fillId="2" borderId="2" xfId="0" applyFont="1" applyFill="1" applyBorder="1" applyProtection="1">
      <alignment vertical="center"/>
      <protection hidden="1"/>
    </xf>
    <xf numFmtId="0" fontId="10" fillId="2" borderId="3" xfId="0" applyFont="1" applyFill="1" applyBorder="1" applyProtection="1">
      <alignment vertical="center"/>
      <protection hidden="1"/>
    </xf>
    <xf numFmtId="0" fontId="23" fillId="2" borderId="3" xfId="0" applyFont="1" applyFill="1" applyBorder="1" applyProtection="1">
      <alignment vertical="center"/>
      <protection hidden="1"/>
    </xf>
    <xf numFmtId="0" fontId="45" fillId="2" borderId="0" xfId="0" applyFont="1" applyFill="1" applyProtection="1">
      <alignment vertical="center"/>
      <protection hidden="1"/>
    </xf>
    <xf numFmtId="0" fontId="15" fillId="2" borderId="0" xfId="0" applyFont="1" applyFill="1" applyProtection="1">
      <alignment vertical="center"/>
      <protection hidden="1"/>
    </xf>
    <xf numFmtId="0" fontId="10" fillId="2" borderId="69" xfId="0" applyFont="1" applyFill="1" applyBorder="1" applyProtection="1">
      <alignment vertical="center"/>
      <protection hidden="1"/>
    </xf>
    <xf numFmtId="0" fontId="10" fillId="2" borderId="28" xfId="0" applyFont="1" applyFill="1" applyBorder="1" applyProtection="1">
      <alignment vertical="center"/>
      <protection hidden="1"/>
    </xf>
    <xf numFmtId="0" fontId="23" fillId="2" borderId="28" xfId="0" applyFont="1" applyFill="1" applyBorder="1" applyProtection="1">
      <alignment vertical="center"/>
      <protection hidden="1"/>
    </xf>
    <xf numFmtId="0" fontId="34" fillId="2" borderId="0" xfId="0" applyFont="1" applyFill="1" applyProtection="1">
      <alignment vertical="center"/>
      <protection hidden="1"/>
    </xf>
    <xf numFmtId="0" fontId="10" fillId="2" borderId="6" xfId="0" applyFont="1" applyFill="1" applyBorder="1" applyProtection="1">
      <alignment vertical="center"/>
      <protection hidden="1"/>
    </xf>
    <xf numFmtId="0" fontId="10" fillId="2" borderId="7" xfId="0" applyFont="1" applyFill="1" applyBorder="1" applyProtection="1">
      <alignment vertical="center"/>
      <protection hidden="1"/>
    </xf>
    <xf numFmtId="0" fontId="23" fillId="2" borderId="7" xfId="0" applyFont="1" applyFill="1" applyBorder="1" applyProtection="1">
      <alignment vertical="center"/>
      <protection hidden="1"/>
    </xf>
    <xf numFmtId="0" fontId="9" fillId="2" borderId="0" xfId="0" applyFont="1" applyFill="1" applyProtection="1">
      <alignment vertical="center"/>
      <protection hidden="1"/>
    </xf>
    <xf numFmtId="49" fontId="10" fillId="2" borderId="0" xfId="0" quotePrefix="1" applyNumberFormat="1" applyFont="1" applyFill="1" applyAlignment="1" applyProtection="1">
      <alignment horizontal="center" vertical="center" wrapText="1"/>
      <protection hidden="1"/>
    </xf>
    <xf numFmtId="0" fontId="8" fillId="2" borderId="0" xfId="0" applyFont="1" applyFill="1" applyAlignment="1" applyProtection="1">
      <alignment vertical="top" wrapText="1"/>
      <protection hidden="1"/>
    </xf>
    <xf numFmtId="0" fontId="23" fillId="2" borderId="0" xfId="0" applyFont="1" applyFill="1" applyAlignment="1" applyProtection="1">
      <alignment vertical="distributed" wrapText="1"/>
      <protection hidden="1"/>
    </xf>
    <xf numFmtId="0" fontId="8" fillId="2" borderId="0" xfId="0" applyFont="1" applyFill="1" applyAlignment="1" applyProtection="1">
      <alignment horizontal="right" vertical="top" wrapText="1"/>
      <protection hidden="1"/>
    </xf>
    <xf numFmtId="0" fontId="11" fillId="2" borderId="0" xfId="0" applyFont="1" applyFill="1" applyAlignment="1" applyProtection="1">
      <alignment vertical="top"/>
      <protection hidden="1"/>
    </xf>
    <xf numFmtId="0" fontId="11" fillId="2" borderId="0" xfId="0" applyFont="1" applyFill="1" applyAlignment="1" applyProtection="1">
      <alignment horizontal="right" vertical="top"/>
      <protection hidden="1"/>
    </xf>
    <xf numFmtId="0" fontId="13" fillId="2" borderId="0" xfId="0" applyFont="1" applyFill="1" applyProtection="1">
      <alignment vertical="center"/>
      <protection hidden="1"/>
    </xf>
    <xf numFmtId="0" fontId="8" fillId="2" borderId="0" xfId="0" applyFont="1" applyFill="1" applyProtection="1">
      <alignment vertical="center"/>
      <protection hidden="1"/>
    </xf>
    <xf numFmtId="0" fontId="44" fillId="2" borderId="0" xfId="0" applyFont="1" applyFill="1" applyProtection="1">
      <alignment vertical="center"/>
      <protection hidden="1"/>
    </xf>
    <xf numFmtId="0" fontId="19" fillId="2" borderId="0" xfId="0" applyFont="1" applyFill="1" applyAlignment="1" applyProtection="1">
      <alignment horizontal="left" vertical="top"/>
      <protection hidden="1"/>
    </xf>
    <xf numFmtId="0" fontId="13" fillId="2" borderId="0" xfId="0" applyFont="1" applyFill="1" applyAlignment="1" applyProtection="1">
      <alignment vertical="top" wrapText="1"/>
      <protection hidden="1"/>
    </xf>
    <xf numFmtId="0" fontId="86" fillId="2" borderId="0" xfId="0" applyFont="1" applyFill="1" applyAlignment="1" applyProtection="1">
      <alignment vertical="top"/>
      <protection hidden="1"/>
    </xf>
    <xf numFmtId="0" fontId="13" fillId="2" borderId="0" xfId="0" applyFont="1" applyFill="1" applyAlignment="1" applyProtection="1">
      <alignment vertical="top"/>
      <protection hidden="1"/>
    </xf>
    <xf numFmtId="0" fontId="13" fillId="0" borderId="0" xfId="0" applyFont="1" applyAlignment="1" applyProtection="1">
      <alignment vertical="top"/>
      <protection hidden="1"/>
    </xf>
    <xf numFmtId="0" fontId="86" fillId="2" borderId="0" xfId="0" applyFont="1" applyFill="1" applyAlignment="1" applyProtection="1">
      <alignment vertical="top" wrapText="1"/>
      <protection hidden="1"/>
    </xf>
    <xf numFmtId="0" fontId="7" fillId="2" borderId="0" xfId="0" applyFont="1" applyFill="1" applyAlignment="1" applyProtection="1">
      <alignment horizontal="left" vertical="center"/>
      <protection hidden="1"/>
    </xf>
    <xf numFmtId="0" fontId="7" fillId="2" borderId="0" xfId="0" applyFont="1" applyFill="1" applyAlignment="1" applyProtection="1">
      <alignment horizontal="right" vertical="top"/>
      <protection hidden="1"/>
    </xf>
    <xf numFmtId="0" fontId="7" fillId="2" borderId="2" xfId="0" applyFont="1" applyFill="1" applyBorder="1" applyAlignment="1" applyProtection="1">
      <alignment horizontal="left" vertical="center"/>
      <protection hidden="1"/>
    </xf>
    <xf numFmtId="0" fontId="0" fillId="2" borderId="10" xfId="0" applyFill="1" applyBorder="1" applyAlignment="1" applyProtection="1">
      <alignment horizontal="left" vertical="center"/>
      <protection hidden="1"/>
    </xf>
    <xf numFmtId="0" fontId="0" fillId="2" borderId="12" xfId="0" applyFill="1" applyBorder="1" applyAlignment="1" applyProtection="1">
      <alignment horizontal="left" vertical="center"/>
      <protection hidden="1"/>
    </xf>
    <xf numFmtId="0" fontId="7" fillId="2" borderId="69" xfId="0" applyFont="1" applyFill="1" applyBorder="1" applyAlignment="1" applyProtection="1">
      <alignment horizontal="left" vertical="center"/>
      <protection hidden="1"/>
    </xf>
    <xf numFmtId="0" fontId="0" fillId="2" borderId="28" xfId="0" applyFill="1" applyBorder="1" applyAlignment="1" applyProtection="1">
      <alignment horizontal="left" vertical="center"/>
      <protection hidden="1"/>
    </xf>
    <xf numFmtId="0" fontId="0" fillId="2" borderId="70" xfId="0" applyFill="1" applyBorder="1" applyAlignment="1" applyProtection="1">
      <alignment horizontal="left" vertical="center"/>
      <protection hidden="1"/>
    </xf>
    <xf numFmtId="0" fontId="7" fillId="2" borderId="1" xfId="0" applyFont="1" applyFill="1" applyBorder="1" applyProtection="1">
      <alignment vertical="center"/>
      <protection hidden="1"/>
    </xf>
    <xf numFmtId="0" fontId="7" fillId="2" borderId="14" xfId="0" applyFont="1" applyFill="1" applyBorder="1" applyProtection="1">
      <alignment vertical="center"/>
      <protection hidden="1"/>
    </xf>
    <xf numFmtId="0" fontId="7" fillId="2" borderId="14" xfId="0" applyFont="1" applyFill="1" applyBorder="1" applyAlignment="1" applyProtection="1">
      <alignment vertical="center" wrapText="1"/>
      <protection hidden="1"/>
    </xf>
    <xf numFmtId="0" fontId="7" fillId="2" borderId="16" xfId="0" applyFont="1" applyFill="1" applyBorder="1" applyAlignment="1" applyProtection="1">
      <alignment horizontal="right" vertical="center"/>
      <protection hidden="1"/>
    </xf>
    <xf numFmtId="0" fontId="7" fillId="2" borderId="17" xfId="0" applyFont="1" applyFill="1" applyBorder="1" applyProtection="1">
      <alignment vertical="center"/>
      <protection hidden="1"/>
    </xf>
    <xf numFmtId="0" fontId="105" fillId="2" borderId="19" xfId="0" applyFont="1" applyFill="1" applyBorder="1" applyAlignment="1" applyProtection="1">
      <alignment horizontal="right" vertical="center"/>
      <protection hidden="1"/>
    </xf>
    <xf numFmtId="0" fontId="24" fillId="2" borderId="0" xfId="0" applyFont="1" applyFill="1" applyAlignment="1" applyProtection="1">
      <alignment vertical="top"/>
      <protection hidden="1"/>
    </xf>
    <xf numFmtId="0" fontId="24" fillId="2" borderId="0" xfId="0" applyFont="1" applyFill="1" applyAlignment="1" applyProtection="1">
      <alignment horizontal="right" vertical="top"/>
      <protection hidden="1"/>
    </xf>
    <xf numFmtId="0" fontId="33" fillId="2" borderId="0" xfId="0" applyFont="1" applyFill="1" applyAlignment="1" applyProtection="1">
      <alignment vertical="center" wrapText="1"/>
      <protection hidden="1"/>
    </xf>
    <xf numFmtId="0" fontId="105" fillId="2" borderId="0" xfId="0" applyFont="1" applyFill="1" applyAlignment="1" applyProtection="1">
      <alignment horizontal="right" vertical="center"/>
      <protection hidden="1"/>
    </xf>
    <xf numFmtId="0" fontId="40" fillId="2" borderId="0" xfId="0" applyFont="1" applyFill="1" applyProtection="1">
      <alignment vertical="center"/>
      <protection hidden="1"/>
    </xf>
    <xf numFmtId="0" fontId="40" fillId="2" borderId="0" xfId="0" applyFont="1" applyFill="1" applyAlignment="1" applyProtection="1">
      <alignment vertical="top"/>
      <protection hidden="1"/>
    </xf>
    <xf numFmtId="0" fontId="23" fillId="0" borderId="0" xfId="0" applyFont="1" applyAlignment="1" applyProtection="1">
      <alignment horizontal="left" vertical="top"/>
      <protection hidden="1"/>
    </xf>
    <xf numFmtId="0" fontId="8" fillId="0" borderId="0" xfId="0" applyFont="1" applyAlignment="1" applyProtection="1">
      <alignment vertical="top" wrapText="1"/>
      <protection hidden="1"/>
    </xf>
    <xf numFmtId="0" fontId="8" fillId="0" borderId="0" xfId="0" applyFont="1" applyAlignment="1" applyProtection="1">
      <alignment horizontal="left" vertical="distributed" wrapText="1"/>
      <protection hidden="1"/>
    </xf>
    <xf numFmtId="0" fontId="23" fillId="0" borderId="0" xfId="0" applyFont="1" applyAlignment="1" applyProtection="1">
      <alignment horizontal="left" vertical="center"/>
      <protection hidden="1"/>
    </xf>
    <xf numFmtId="0" fontId="10" fillId="0" borderId="2" xfId="0" applyFont="1" applyBorder="1" applyProtection="1">
      <alignment vertical="center"/>
      <protection hidden="1"/>
    </xf>
    <xf numFmtId="0" fontId="23" fillId="0" borderId="3" xfId="0" applyFont="1" applyBorder="1" applyProtection="1">
      <alignment vertical="center"/>
      <protection hidden="1"/>
    </xf>
    <xf numFmtId="0" fontId="23" fillId="0" borderId="4" xfId="0" applyFont="1" applyBorder="1" applyProtection="1">
      <alignment vertical="center"/>
      <protection hidden="1"/>
    </xf>
    <xf numFmtId="0" fontId="23" fillId="0" borderId="28" xfId="0" applyFont="1" applyBorder="1" applyProtection="1">
      <alignment vertical="center"/>
      <protection hidden="1"/>
    </xf>
    <xf numFmtId="0" fontId="23" fillId="0" borderId="70" xfId="0" applyFont="1" applyBorder="1" applyProtection="1">
      <alignment vertical="center"/>
      <protection hidden="1"/>
    </xf>
    <xf numFmtId="0" fontId="10" fillId="0" borderId="6" xfId="0" applyFont="1" applyBorder="1" applyProtection="1">
      <alignment vertical="center"/>
      <protection hidden="1"/>
    </xf>
    <xf numFmtId="0" fontId="10" fillId="0" borderId="51" xfId="0" applyFont="1" applyBorder="1" applyProtection="1">
      <alignment vertical="center"/>
      <protection hidden="1"/>
    </xf>
    <xf numFmtId="0" fontId="10" fillId="0" borderId="10" xfId="0" applyFont="1" applyBorder="1" applyAlignment="1" applyProtection="1">
      <alignment vertical="center" wrapText="1"/>
      <protection hidden="1"/>
    </xf>
    <xf numFmtId="0" fontId="10" fillId="0" borderId="12" xfId="0" applyFont="1" applyBorder="1" applyAlignment="1" applyProtection="1">
      <alignment vertical="center" wrapText="1"/>
      <protection hidden="1"/>
    </xf>
    <xf numFmtId="0" fontId="10" fillId="0" borderId="8" xfId="0" applyFont="1" applyBorder="1" applyProtection="1">
      <alignment vertical="center"/>
      <protection hidden="1"/>
    </xf>
    <xf numFmtId="0" fontId="10" fillId="0" borderId="7" xfId="0" applyFont="1" applyBorder="1" applyAlignment="1" applyProtection="1">
      <alignment vertical="center" textRotation="255"/>
      <protection hidden="1"/>
    </xf>
    <xf numFmtId="0" fontId="23" fillId="0" borderId="2" xfId="0" applyFont="1" applyBorder="1" applyAlignment="1" applyProtection="1">
      <alignment vertical="center" wrapText="1"/>
      <protection hidden="1"/>
    </xf>
    <xf numFmtId="0" fontId="23" fillId="0" borderId="89" xfId="0" applyFont="1" applyBorder="1" applyAlignment="1" applyProtection="1">
      <alignment horizontal="right" vertical="center"/>
      <protection hidden="1"/>
    </xf>
    <xf numFmtId="0" fontId="10" fillId="0" borderId="83" xfId="0" applyFont="1" applyBorder="1" applyProtection="1">
      <alignment vertical="center"/>
      <protection hidden="1"/>
    </xf>
    <xf numFmtId="0" fontId="10" fillId="0" borderId="84" xfId="0" applyFont="1" applyBorder="1" applyProtection="1">
      <alignment vertical="center"/>
      <protection hidden="1"/>
    </xf>
    <xf numFmtId="0" fontId="38" fillId="0" borderId="83" xfId="0" applyFont="1" applyBorder="1" applyProtection="1">
      <alignment vertical="center"/>
      <protection hidden="1"/>
    </xf>
    <xf numFmtId="0" fontId="38" fillId="0" borderId="84" xfId="0" applyFont="1" applyBorder="1" applyProtection="1">
      <alignment vertical="center"/>
      <protection hidden="1"/>
    </xf>
    <xf numFmtId="0" fontId="40" fillId="0" borderId="5" xfId="0" applyFont="1" applyBorder="1" applyProtection="1">
      <alignment vertical="center"/>
      <protection hidden="1"/>
    </xf>
    <xf numFmtId="0" fontId="38" fillId="0" borderId="6" xfId="0" applyFont="1" applyBorder="1" applyProtection="1">
      <alignment vertical="center"/>
      <protection hidden="1"/>
    </xf>
    <xf numFmtId="0" fontId="38" fillId="0" borderId="7" xfId="0" applyFont="1" applyBorder="1" applyProtection="1">
      <alignment vertical="center"/>
      <protection hidden="1"/>
    </xf>
    <xf numFmtId="0" fontId="38" fillId="0" borderId="0" xfId="0" quotePrefix="1" applyFont="1" applyAlignment="1" applyProtection="1">
      <alignment horizontal="center" vertical="center" wrapText="1"/>
      <protection hidden="1"/>
    </xf>
    <xf numFmtId="0" fontId="43" fillId="0" borderId="0" xfId="6" applyFont="1" applyAlignment="1" applyProtection="1">
      <alignment vertical="top"/>
      <protection hidden="1"/>
    </xf>
    <xf numFmtId="0" fontId="43" fillId="0" borderId="0" xfId="6" applyFont="1" applyAlignment="1" applyProtection="1">
      <alignment horizontal="center" vertical="top" wrapText="1"/>
      <protection hidden="1"/>
    </xf>
    <xf numFmtId="0" fontId="84" fillId="2" borderId="0" xfId="0" applyFont="1" applyFill="1" applyAlignment="1" applyProtection="1">
      <alignment vertical="top"/>
      <protection hidden="1"/>
    </xf>
    <xf numFmtId="0" fontId="8" fillId="2" borderId="0" xfId="0" applyFont="1" applyFill="1" applyAlignment="1" applyProtection="1">
      <alignment horizontal="left" vertical="center"/>
      <protection hidden="1"/>
    </xf>
    <xf numFmtId="0" fontId="83" fillId="2" borderId="0" xfId="0" applyFont="1" applyFill="1" applyAlignment="1" applyProtection="1">
      <alignment vertical="top"/>
      <protection hidden="1"/>
    </xf>
    <xf numFmtId="0" fontId="8" fillId="2" borderId="0" xfId="0" applyFont="1" applyFill="1" applyAlignment="1" applyProtection="1">
      <protection hidden="1"/>
    </xf>
    <xf numFmtId="0" fontId="8" fillId="2" borderId="0" xfId="0" applyFont="1" applyFill="1" applyAlignment="1" applyProtection="1">
      <alignment horizontal="right"/>
      <protection hidden="1"/>
    </xf>
    <xf numFmtId="0" fontId="23" fillId="2" borderId="0" xfId="0" applyFont="1" applyFill="1" applyAlignment="1" applyProtection="1">
      <protection hidden="1"/>
    </xf>
    <xf numFmtId="0" fontId="12" fillId="2" borderId="0" xfId="0" applyFont="1" applyFill="1" applyAlignment="1" applyProtection="1">
      <alignment horizontal="right" vertical="center"/>
      <protection hidden="1"/>
    </xf>
    <xf numFmtId="0" fontId="9" fillId="2" borderId="0" xfId="0" applyFont="1" applyFill="1" applyAlignment="1" applyProtection="1">
      <protection hidden="1"/>
    </xf>
    <xf numFmtId="0" fontId="84" fillId="2" borderId="0" xfId="0" applyFont="1" applyFill="1" applyProtection="1">
      <alignment vertical="center"/>
      <protection hidden="1"/>
    </xf>
    <xf numFmtId="0" fontId="8" fillId="2" borderId="0" xfId="0" applyFont="1" applyFill="1" applyAlignment="1" applyProtection="1">
      <alignment horizontal="right" vertical="center"/>
      <protection hidden="1"/>
    </xf>
    <xf numFmtId="0" fontId="38" fillId="2" borderId="0" xfId="0" quotePrefix="1" applyFont="1" applyFill="1" applyProtection="1">
      <alignment vertical="center"/>
      <protection hidden="1"/>
    </xf>
    <xf numFmtId="0" fontId="10" fillId="2" borderId="38" xfId="0" applyFont="1" applyFill="1" applyBorder="1" applyProtection="1">
      <alignment vertical="center"/>
      <protection hidden="1"/>
    </xf>
    <xf numFmtId="0" fontId="10" fillId="2" borderId="13" xfId="0" applyFont="1" applyFill="1" applyBorder="1" applyProtection="1">
      <alignment vertical="center"/>
      <protection hidden="1"/>
    </xf>
    <xf numFmtId="0" fontId="10" fillId="2" borderId="14" xfId="0" applyFont="1" applyFill="1" applyBorder="1" applyProtection="1">
      <alignment vertical="center"/>
      <protection hidden="1"/>
    </xf>
    <xf numFmtId="0" fontId="10" fillId="2" borderId="21" xfId="0" applyFont="1" applyFill="1" applyBorder="1" applyProtection="1">
      <alignment vertical="center"/>
      <protection hidden="1"/>
    </xf>
    <xf numFmtId="0" fontId="10" fillId="2" borderId="0" xfId="0" applyFont="1" applyFill="1" applyAlignment="1" applyProtection="1">
      <alignment horizontal="centerContinuous" vertical="center"/>
      <protection hidden="1"/>
    </xf>
    <xf numFmtId="0" fontId="10" fillId="2" borderId="0" xfId="0" quotePrefix="1" applyFont="1" applyFill="1" applyAlignment="1" applyProtection="1">
      <alignment horizontal="centerContinuous" vertical="center"/>
      <protection hidden="1"/>
    </xf>
    <xf numFmtId="0" fontId="9" fillId="2" borderId="0" xfId="0" applyFont="1" applyFill="1" applyAlignment="1" applyProtection="1">
      <alignment horizontal="right" vertical="top"/>
      <protection hidden="1"/>
    </xf>
    <xf numFmtId="0" fontId="23" fillId="2" borderId="0" xfId="0" applyFont="1" applyFill="1" applyAlignment="1" applyProtection="1">
      <alignment vertical="center" wrapText="1"/>
      <protection hidden="1"/>
    </xf>
    <xf numFmtId="0" fontId="10" fillId="2" borderId="2" xfId="0" applyFont="1" applyFill="1" applyBorder="1" applyAlignment="1" applyProtection="1">
      <alignment horizontal="centerContinuous" vertical="center" wrapText="1"/>
      <protection hidden="1"/>
    </xf>
    <xf numFmtId="0" fontId="10" fillId="2" borderId="3" xfId="0" applyFont="1" applyFill="1" applyBorder="1" applyAlignment="1" applyProtection="1">
      <alignment horizontal="centerContinuous" vertical="center" wrapText="1"/>
      <protection hidden="1"/>
    </xf>
    <xf numFmtId="0" fontId="10" fillId="2" borderId="1" xfId="0" applyFont="1" applyFill="1" applyBorder="1" applyAlignment="1" applyProtection="1">
      <alignment horizontal="centerContinuous" vertical="center" wrapText="1"/>
      <protection hidden="1"/>
    </xf>
    <xf numFmtId="3" fontId="9" fillId="2" borderId="0" xfId="0" applyNumberFormat="1" applyFont="1" applyFill="1" applyAlignment="1" applyProtection="1">
      <alignment vertical="top" wrapText="1"/>
      <protection hidden="1"/>
    </xf>
    <xf numFmtId="0" fontId="10" fillId="2" borderId="1" xfId="0" quotePrefix="1" applyFont="1" applyFill="1" applyBorder="1" applyAlignment="1" applyProtection="1">
      <alignment horizontal="centerContinuous" vertical="center" wrapText="1"/>
      <protection hidden="1"/>
    </xf>
    <xf numFmtId="0" fontId="94" fillId="0" borderId="0" xfId="0" applyFont="1" applyProtection="1">
      <alignment vertical="center"/>
      <protection hidden="1"/>
    </xf>
    <xf numFmtId="0" fontId="15" fillId="2" borderId="0" xfId="0" applyFont="1" applyFill="1" applyAlignment="1" applyProtection="1">
      <alignment vertical="center" wrapText="1"/>
      <protection hidden="1"/>
    </xf>
    <xf numFmtId="0" fontId="15" fillId="2" borderId="0" xfId="0" applyFont="1" applyFill="1" applyAlignment="1" applyProtection="1">
      <alignment horizontal="right" vertical="center" wrapText="1"/>
      <protection hidden="1"/>
    </xf>
    <xf numFmtId="0" fontId="12" fillId="2" borderId="0" xfId="0" applyFont="1" applyFill="1" applyAlignment="1" applyProtection="1">
      <alignment vertical="top"/>
      <protection hidden="1"/>
    </xf>
    <xf numFmtId="0" fontId="40" fillId="0" borderId="0" xfId="0" applyFont="1" applyAlignment="1" applyProtection="1">
      <protection hidden="1"/>
    </xf>
    <xf numFmtId="0" fontId="10" fillId="2" borderId="17" xfId="0" applyFont="1" applyFill="1" applyBorder="1" applyProtection="1">
      <alignment vertical="center"/>
      <protection hidden="1"/>
    </xf>
    <xf numFmtId="0" fontId="10" fillId="2" borderId="18" xfId="0" applyFont="1" applyFill="1" applyBorder="1" applyProtection="1">
      <alignment vertical="center"/>
      <protection hidden="1"/>
    </xf>
    <xf numFmtId="0" fontId="19" fillId="0" borderId="0" xfId="0" applyFont="1" applyProtection="1">
      <alignment vertical="center"/>
      <protection hidden="1"/>
    </xf>
    <xf numFmtId="0" fontId="36" fillId="0" borderId="0" xfId="0" applyFont="1" applyAlignment="1" applyProtection="1">
      <alignment vertical="center" wrapText="1"/>
      <protection hidden="1"/>
    </xf>
    <xf numFmtId="0" fontId="7" fillId="0" borderId="0" xfId="0" applyFont="1" applyAlignment="1" applyProtection="1">
      <alignment vertical="center" wrapText="1"/>
      <protection hidden="1"/>
    </xf>
    <xf numFmtId="0" fontId="40" fillId="0" borderId="0" xfId="0" applyFont="1" applyAlignment="1" applyProtection="1">
      <alignment vertical="center" wrapText="1"/>
      <protection hidden="1"/>
    </xf>
    <xf numFmtId="0" fontId="36" fillId="0" borderId="0" xfId="0" applyFont="1" applyAlignment="1" applyProtection="1">
      <alignment vertical="top" wrapText="1"/>
      <protection hidden="1"/>
    </xf>
    <xf numFmtId="0" fontId="40" fillId="0" borderId="0" xfId="0" applyFont="1" applyAlignment="1" applyProtection="1">
      <alignment vertical="top" wrapText="1"/>
      <protection hidden="1"/>
    </xf>
    <xf numFmtId="0" fontId="10" fillId="0" borderId="0" xfId="0" applyFont="1" applyAlignment="1" applyProtection="1">
      <alignment vertical="center" wrapText="1"/>
      <protection hidden="1"/>
    </xf>
    <xf numFmtId="0" fontId="38" fillId="0" borderId="0" xfId="0" applyFont="1" applyAlignment="1" applyProtection="1">
      <alignment vertical="top"/>
      <protection hidden="1"/>
    </xf>
    <xf numFmtId="0" fontId="10" fillId="0" borderId="0" xfId="0" applyFont="1" applyAlignment="1" applyProtection="1">
      <alignment vertical="top"/>
      <protection hidden="1"/>
    </xf>
    <xf numFmtId="0" fontId="7" fillId="0" borderId="5" xfId="0" applyFont="1" applyBorder="1" applyAlignment="1" applyProtection="1">
      <alignment horizontal="left" vertical="center" wrapText="1"/>
      <protection hidden="1"/>
    </xf>
    <xf numFmtId="0" fontId="22" fillId="0" borderId="5" xfId="0" applyFont="1" applyBorder="1" applyAlignment="1" applyProtection="1">
      <alignment horizontal="left" vertical="center" wrapText="1"/>
      <protection hidden="1"/>
    </xf>
    <xf numFmtId="0" fontId="22" fillId="0" borderId="0" xfId="0" quotePrefix="1" applyFont="1" applyAlignment="1" applyProtection="1">
      <alignment horizontal="center" vertical="center"/>
      <protection hidden="1"/>
    </xf>
    <xf numFmtId="0" fontId="36" fillId="0" borderId="5" xfId="0" applyFont="1" applyBorder="1" applyAlignment="1" applyProtection="1">
      <alignment vertical="center" wrapText="1"/>
      <protection hidden="1"/>
    </xf>
    <xf numFmtId="0" fontId="36" fillId="0" borderId="5" xfId="0" applyFont="1" applyBorder="1" applyProtection="1">
      <alignment vertical="center"/>
      <protection hidden="1"/>
    </xf>
    <xf numFmtId="0" fontId="7" fillId="0" borderId="17" xfId="0" applyFont="1" applyBorder="1" applyProtection="1">
      <alignment vertical="center"/>
      <protection hidden="1"/>
    </xf>
    <xf numFmtId="0" fontId="22" fillId="0" borderId="18" xfId="0" quotePrefix="1" applyFont="1" applyBorder="1" applyAlignment="1" applyProtection="1">
      <alignment horizontal="center" vertical="center"/>
      <protection hidden="1"/>
    </xf>
    <xf numFmtId="0" fontId="7" fillId="0" borderId="0" xfId="0" applyFont="1" applyAlignment="1" applyProtection="1">
      <alignment vertical="center" shrinkToFit="1"/>
      <protection hidden="1"/>
    </xf>
    <xf numFmtId="0" fontId="22" fillId="0" borderId="0" xfId="0" applyFont="1" applyAlignment="1" applyProtection="1">
      <alignment horizontal="center" vertical="center" wrapText="1"/>
      <protection hidden="1"/>
    </xf>
    <xf numFmtId="0" fontId="36" fillId="0" borderId="0" xfId="0" applyFont="1" applyAlignment="1" applyProtection="1">
      <alignment vertical="distributed"/>
      <protection hidden="1"/>
    </xf>
    <xf numFmtId="0" fontId="7" fillId="0" borderId="0" xfId="0" applyFont="1" applyAlignment="1" applyProtection="1">
      <alignment vertical="distributed"/>
      <protection hidden="1"/>
    </xf>
    <xf numFmtId="0" fontId="7" fillId="0" borderId="0" xfId="0" applyFont="1" applyAlignment="1" applyProtection="1">
      <alignment vertical="distributed" wrapText="1"/>
      <protection hidden="1"/>
    </xf>
    <xf numFmtId="0" fontId="33" fillId="0" borderId="0" xfId="0" applyFont="1" applyAlignment="1" applyProtection="1">
      <alignment vertical="distributed" wrapText="1"/>
      <protection hidden="1"/>
    </xf>
    <xf numFmtId="0" fontId="40" fillId="0" borderId="0" xfId="0" applyFont="1" applyAlignment="1" applyProtection="1">
      <alignment vertical="distributed"/>
      <protection hidden="1"/>
    </xf>
    <xf numFmtId="0" fontId="10" fillId="0" borderId="0" xfId="0" applyFont="1" applyAlignment="1" applyProtection="1">
      <alignment vertical="distributed"/>
      <protection hidden="1"/>
    </xf>
    <xf numFmtId="0" fontId="118" fillId="0" borderId="0" xfId="0" applyFont="1" applyAlignment="1" applyProtection="1">
      <alignment horizontal="right" vertical="center"/>
      <protection hidden="1"/>
    </xf>
    <xf numFmtId="0" fontId="38" fillId="0" borderId="0" xfId="0" applyFont="1" applyAlignment="1" applyProtection="1">
      <alignment horizontal="right" vertical="center" wrapText="1"/>
      <protection hidden="1"/>
    </xf>
    <xf numFmtId="0" fontId="117" fillId="0" borderId="0" xfId="0" applyFont="1" applyAlignment="1" applyProtection="1">
      <alignment horizontal="right" vertical="center"/>
      <protection hidden="1"/>
    </xf>
    <xf numFmtId="0" fontId="117" fillId="0" borderId="0" xfId="0" applyFont="1" applyAlignment="1" applyProtection="1">
      <alignment horizontal="right" vertical="top"/>
      <protection hidden="1"/>
    </xf>
    <xf numFmtId="0" fontId="10" fillId="0" borderId="0" xfId="0" applyFont="1" applyAlignment="1" applyProtection="1">
      <alignment vertical="top" wrapText="1"/>
      <protection hidden="1"/>
    </xf>
    <xf numFmtId="0" fontId="7" fillId="0" borderId="9" xfId="0" applyFont="1" applyBorder="1" applyProtection="1">
      <alignment vertical="center"/>
      <protection hidden="1"/>
    </xf>
    <xf numFmtId="0" fontId="7" fillId="0" borderId="69" xfId="0" applyFont="1" applyBorder="1" applyProtection="1">
      <alignment vertical="center"/>
      <protection hidden="1"/>
    </xf>
    <xf numFmtId="0" fontId="7" fillId="0" borderId="28" xfId="0" applyFont="1" applyBorder="1" applyProtection="1">
      <alignment vertical="center"/>
      <protection hidden="1"/>
    </xf>
    <xf numFmtId="0" fontId="22" fillId="0" borderId="33" xfId="0" quotePrefix="1" applyFont="1" applyBorder="1" applyAlignment="1" applyProtection="1">
      <alignment horizontal="center" vertical="center"/>
      <protection hidden="1"/>
    </xf>
    <xf numFmtId="0" fontId="7" fillId="0" borderId="13" xfId="0" applyFont="1" applyBorder="1" applyProtection="1">
      <alignment vertical="center"/>
      <protection hidden="1"/>
    </xf>
    <xf numFmtId="0" fontId="7" fillId="0" borderId="14" xfId="0" applyFont="1" applyBorder="1" applyProtection="1">
      <alignment vertical="center"/>
      <protection hidden="1"/>
    </xf>
    <xf numFmtId="49" fontId="38" fillId="2" borderId="0" xfId="0" quotePrefix="1" applyNumberFormat="1" applyFont="1" applyFill="1" applyAlignment="1" applyProtection="1">
      <alignment horizontal="center" vertical="center"/>
      <protection hidden="1"/>
    </xf>
    <xf numFmtId="0" fontId="92" fillId="0" borderId="0" xfId="0" applyFont="1" applyProtection="1">
      <alignment vertical="center"/>
      <protection hidden="1"/>
    </xf>
    <xf numFmtId="0" fontId="40" fillId="0" borderId="0" xfId="0" applyFont="1" applyAlignment="1" applyProtection="1">
      <alignment horizontal="right" vertical="center"/>
      <protection hidden="1"/>
    </xf>
    <xf numFmtId="0" fontId="36"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11" fillId="0" borderId="0" xfId="0" applyFont="1" applyAlignment="1" applyProtection="1">
      <alignment vertical="top"/>
      <protection hidden="1"/>
    </xf>
    <xf numFmtId="0" fontId="11" fillId="0" borderId="7" xfId="0" applyFont="1" applyBorder="1" applyAlignment="1" applyProtection="1">
      <alignment vertical="top"/>
      <protection hidden="1"/>
    </xf>
    <xf numFmtId="0" fontId="21" fillId="0" borderId="7" xfId="0" applyFont="1" applyBorder="1" applyAlignment="1" applyProtection="1">
      <alignment vertical="top"/>
      <protection hidden="1"/>
    </xf>
    <xf numFmtId="0" fontId="10" fillId="0" borderId="38" xfId="0" applyFont="1" applyBorder="1" applyProtection="1">
      <alignment vertical="center"/>
      <protection hidden="1"/>
    </xf>
    <xf numFmtId="0" fontId="10" fillId="0" borderId="26" xfId="0" applyFont="1" applyBorder="1" applyProtection="1">
      <alignment vertical="center"/>
      <protection hidden="1"/>
    </xf>
    <xf numFmtId="0" fontId="10" fillId="0" borderId="21" xfId="0" applyFont="1" applyBorder="1" applyAlignment="1" applyProtection="1">
      <alignment horizontal="right" vertical="center"/>
      <protection hidden="1"/>
    </xf>
    <xf numFmtId="0" fontId="105" fillId="0" borderId="30" xfId="0" applyFont="1" applyBorder="1" applyAlignment="1" applyProtection="1">
      <alignment horizontal="right" vertical="center"/>
      <protection hidden="1"/>
    </xf>
    <xf numFmtId="0" fontId="8" fillId="2" borderId="0" xfId="0" applyFont="1" applyFill="1" applyAlignment="1" applyProtection="1">
      <alignment horizontal="right" vertical="top"/>
      <protection hidden="1"/>
    </xf>
    <xf numFmtId="0" fontId="11" fillId="2" borderId="0" xfId="0" applyFont="1" applyFill="1" applyAlignment="1" applyProtection="1">
      <alignment vertical="top" wrapText="1"/>
      <protection hidden="1"/>
    </xf>
    <xf numFmtId="0" fontId="11" fillId="2" borderId="0" xfId="0" applyFont="1" applyFill="1" applyAlignment="1" applyProtection="1">
      <alignment horizontal="right" vertical="top" wrapText="1"/>
      <protection hidden="1"/>
    </xf>
    <xf numFmtId="0" fontId="22" fillId="0" borderId="10" xfId="0" quotePrefix="1" applyFont="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11" fillId="2" borderId="0" xfId="0" applyFont="1" applyFill="1" applyProtection="1">
      <alignment vertical="center"/>
      <protection hidden="1"/>
    </xf>
    <xf numFmtId="0" fontId="11" fillId="2" borderId="0" xfId="0" applyFont="1" applyFill="1" applyAlignment="1" applyProtection="1">
      <alignment horizontal="right" vertical="center"/>
      <protection hidden="1"/>
    </xf>
    <xf numFmtId="0" fontId="95" fillId="2" borderId="0" xfId="0" applyFont="1" applyFill="1" applyProtection="1">
      <alignment vertical="center"/>
      <protection hidden="1"/>
    </xf>
    <xf numFmtId="0" fontId="95" fillId="2" borderId="0" xfId="0" applyFont="1" applyFill="1" applyAlignment="1" applyProtection="1">
      <alignment horizontal="right" vertical="center"/>
      <protection hidden="1"/>
    </xf>
    <xf numFmtId="0" fontId="23" fillId="2" borderId="0" xfId="0" applyFont="1" applyFill="1" applyAlignment="1" applyProtection="1">
      <alignment horizontal="right" vertical="center"/>
      <protection hidden="1"/>
    </xf>
    <xf numFmtId="0" fontId="10" fillId="2" borderId="56" xfId="0" applyFont="1" applyFill="1" applyBorder="1" applyProtection="1">
      <alignment vertical="center"/>
      <protection hidden="1"/>
    </xf>
    <xf numFmtId="0" fontId="10" fillId="2" borderId="33" xfId="0" applyFont="1" applyFill="1" applyBorder="1" applyProtection="1">
      <alignment vertical="center"/>
      <protection hidden="1"/>
    </xf>
    <xf numFmtId="0" fontId="10" fillId="2" borderId="31" xfId="0" applyFont="1" applyFill="1" applyBorder="1" applyProtection="1">
      <alignment vertical="center"/>
      <protection hidden="1"/>
    </xf>
    <xf numFmtId="0" fontId="7" fillId="0" borderId="2" xfId="0" applyFont="1" applyBorder="1" applyProtection="1">
      <alignment vertical="center"/>
      <protection hidden="1"/>
    </xf>
    <xf numFmtId="0" fontId="115" fillId="0" borderId="0" xfId="0" applyFont="1" applyProtection="1">
      <alignment vertical="center"/>
      <protection hidden="1"/>
    </xf>
    <xf numFmtId="0" fontId="46" fillId="0" borderId="0" xfId="0" applyFont="1" applyAlignment="1" applyProtection="1">
      <alignment horizontal="center" vertical="center" wrapText="1"/>
      <protection hidden="1"/>
    </xf>
    <xf numFmtId="0" fontId="0" fillId="0" borderId="0" xfId="0" applyAlignment="1" applyProtection="1">
      <alignment vertical="center" wrapText="1"/>
      <protection hidden="1"/>
    </xf>
    <xf numFmtId="0" fontId="7" fillId="0" borderId="0" xfId="0" applyFont="1" applyAlignment="1" applyProtection="1">
      <alignment horizontal="center" vertical="center"/>
      <protection hidden="1"/>
    </xf>
    <xf numFmtId="0" fontId="7" fillId="0" borderId="0" xfId="0" quotePrefix="1" applyFont="1" applyAlignment="1" applyProtection="1">
      <alignment horizontal="center" vertical="center"/>
      <protection hidden="1"/>
    </xf>
    <xf numFmtId="0" fontId="108" fillId="0" borderId="0" xfId="0" applyFont="1" applyAlignment="1" applyProtection="1">
      <alignment vertical="center" wrapText="1"/>
      <protection hidden="1"/>
    </xf>
    <xf numFmtId="0" fontId="23" fillId="0" borderId="0" xfId="0" applyFont="1" applyAlignment="1" applyProtection="1">
      <alignment vertical="top" wrapText="1"/>
      <protection hidden="1"/>
    </xf>
    <xf numFmtId="0" fontId="22" fillId="0" borderId="10" xfId="0" applyFont="1" applyBorder="1" applyProtection="1">
      <alignment vertical="center"/>
      <protection hidden="1"/>
    </xf>
    <xf numFmtId="0" fontId="22" fillId="0" borderId="10" xfId="0" applyFont="1" applyBorder="1" applyAlignment="1" applyProtection="1">
      <alignment horizontal="center" vertical="center"/>
      <protection hidden="1"/>
    </xf>
    <xf numFmtId="0" fontId="22" fillId="0" borderId="0" xfId="0" quotePrefix="1" applyFont="1" applyProtection="1">
      <alignment vertical="center"/>
      <protection hidden="1"/>
    </xf>
    <xf numFmtId="0" fontId="22" fillId="0" borderId="28" xfId="0" applyFont="1" applyBorder="1" applyProtection="1">
      <alignment vertical="center"/>
      <protection hidden="1"/>
    </xf>
    <xf numFmtId="0" fontId="7" fillId="0" borderId="56" xfId="0" applyFont="1" applyBorder="1" applyProtection="1">
      <alignment vertical="center"/>
      <protection hidden="1"/>
    </xf>
    <xf numFmtId="0" fontId="22" fillId="0" borderId="33" xfId="0" applyFont="1" applyBorder="1" applyProtection="1">
      <alignment vertical="center"/>
      <protection hidden="1"/>
    </xf>
    <xf numFmtId="0" fontId="22" fillId="0" borderId="33" xfId="0" applyFont="1" applyBorder="1" applyAlignment="1" applyProtection="1">
      <alignment horizontal="center" vertical="center"/>
      <protection hidden="1"/>
    </xf>
    <xf numFmtId="0" fontId="22" fillId="0" borderId="14" xfId="0" applyFont="1" applyBorder="1" applyProtection="1">
      <alignment vertical="center"/>
      <protection hidden="1"/>
    </xf>
    <xf numFmtId="0" fontId="22" fillId="0" borderId="18" xfId="0" applyFont="1" applyBorder="1" applyProtection="1">
      <alignment vertical="center"/>
      <protection hidden="1"/>
    </xf>
    <xf numFmtId="0" fontId="22" fillId="0" borderId="18" xfId="0" applyFont="1" applyBorder="1" applyAlignment="1" applyProtection="1">
      <alignment horizontal="center" vertical="center"/>
      <protection hidden="1"/>
    </xf>
    <xf numFmtId="0" fontId="22" fillId="0" borderId="0" xfId="0" quotePrefix="1" applyFont="1" applyAlignment="1" applyProtection="1">
      <alignment horizontal="right" vertical="center"/>
      <protection hidden="1"/>
    </xf>
    <xf numFmtId="0" fontId="22" fillId="0" borderId="0" xfId="0" applyFont="1" applyAlignment="1" applyProtection="1">
      <alignment horizontal="center" vertical="center"/>
      <protection hidden="1"/>
    </xf>
    <xf numFmtId="0" fontId="94" fillId="2" borderId="0" xfId="9" applyFont="1" applyFill="1" applyProtection="1">
      <alignment vertical="center"/>
      <protection hidden="1"/>
    </xf>
    <xf numFmtId="0" fontId="94" fillId="0" borderId="0" xfId="9" applyFont="1" applyProtection="1">
      <alignment vertical="center"/>
      <protection hidden="1"/>
    </xf>
    <xf numFmtId="0" fontId="97" fillId="0" borderId="0" xfId="9" applyFont="1" applyProtection="1">
      <alignment vertical="center"/>
      <protection hidden="1"/>
    </xf>
    <xf numFmtId="0" fontId="10" fillId="2" borderId="0" xfId="9" applyFont="1" applyFill="1" applyProtection="1">
      <alignment vertical="center"/>
      <protection hidden="1"/>
    </xf>
    <xf numFmtId="0" fontId="8" fillId="0" borderId="0" xfId="9" applyFont="1" applyAlignment="1" applyProtection="1">
      <alignment horizontal="center" vertical="center"/>
      <protection hidden="1"/>
    </xf>
    <xf numFmtId="0" fontId="13" fillId="0" borderId="0" xfId="9" applyFont="1" applyAlignment="1" applyProtection="1">
      <alignment horizontal="center" vertical="center"/>
      <protection hidden="1"/>
    </xf>
    <xf numFmtId="0" fontId="16" fillId="2" borderId="0" xfId="9" applyFont="1" applyFill="1" applyAlignment="1" applyProtection="1">
      <alignment horizontal="center" vertical="center"/>
      <protection hidden="1"/>
    </xf>
    <xf numFmtId="0" fontId="10" fillId="0" borderId="0" xfId="9" applyFont="1" applyProtection="1">
      <alignment vertical="center"/>
      <protection hidden="1"/>
    </xf>
    <xf numFmtId="0" fontId="40" fillId="0" borderId="0" xfId="9" applyFont="1" applyProtection="1">
      <alignment vertical="center"/>
      <protection hidden="1"/>
    </xf>
    <xf numFmtId="0" fontId="23" fillId="0" borderId="0" xfId="9" applyFont="1" applyAlignment="1" applyProtection="1">
      <alignment vertical="top"/>
      <protection hidden="1"/>
    </xf>
    <xf numFmtId="0" fontId="8" fillId="0" borderId="0" xfId="9" applyFont="1" applyAlignment="1" applyProtection="1">
      <alignment vertical="top"/>
      <protection hidden="1"/>
    </xf>
    <xf numFmtId="0" fontId="8" fillId="0" borderId="0" xfId="9" applyFont="1" applyAlignment="1" applyProtection="1">
      <alignment vertical="top" wrapText="1"/>
      <protection hidden="1"/>
    </xf>
    <xf numFmtId="0" fontId="23" fillId="0" borderId="0" xfId="9" applyFont="1" applyAlignment="1" applyProtection="1">
      <alignment vertical="top" wrapText="1"/>
      <protection hidden="1"/>
    </xf>
    <xf numFmtId="0" fontId="23" fillId="0" borderId="0" xfId="9" applyFont="1" applyProtection="1">
      <alignment vertical="center"/>
      <protection hidden="1"/>
    </xf>
    <xf numFmtId="0" fontId="10" fillId="2" borderId="0" xfId="9" applyFont="1" applyFill="1" applyAlignment="1" applyProtection="1">
      <alignment vertical="center" wrapText="1"/>
      <protection hidden="1"/>
    </xf>
    <xf numFmtId="0" fontId="40" fillId="0" borderId="0" xfId="9" applyFont="1" applyAlignment="1" applyProtection="1">
      <alignment vertical="center" wrapText="1"/>
      <protection hidden="1"/>
    </xf>
    <xf numFmtId="0" fontId="10" fillId="2" borderId="69" xfId="9" applyFont="1" applyFill="1" applyBorder="1" applyProtection="1">
      <alignment vertical="center"/>
      <protection hidden="1"/>
    </xf>
    <xf numFmtId="0" fontId="40" fillId="2" borderId="28" xfId="9" applyFont="1" applyFill="1" applyBorder="1" applyAlignment="1" applyProtection="1">
      <alignment vertical="center" wrapText="1"/>
      <protection hidden="1"/>
    </xf>
    <xf numFmtId="0" fontId="40" fillId="2" borderId="26" xfId="9" applyFont="1" applyFill="1" applyBorder="1" applyAlignment="1" applyProtection="1">
      <alignment vertical="center" wrapText="1"/>
      <protection hidden="1"/>
    </xf>
    <xf numFmtId="0" fontId="10" fillId="2" borderId="56" xfId="9" applyFont="1" applyFill="1" applyBorder="1" applyProtection="1">
      <alignment vertical="center"/>
      <protection hidden="1"/>
    </xf>
    <xf numFmtId="0" fontId="40" fillId="0" borderId="33" xfId="9" applyFont="1" applyBorder="1" applyAlignment="1" applyProtection="1">
      <alignment vertical="center" wrapText="1"/>
      <protection hidden="1"/>
    </xf>
    <xf numFmtId="0" fontId="40" fillId="0" borderId="31" xfId="9" applyFont="1" applyBorder="1" applyAlignment="1" applyProtection="1">
      <alignment vertical="center" wrapText="1"/>
      <protection hidden="1"/>
    </xf>
    <xf numFmtId="0" fontId="10" fillId="2" borderId="17" xfId="9" applyFont="1" applyFill="1" applyBorder="1" applyProtection="1">
      <alignment vertical="center"/>
      <protection hidden="1"/>
    </xf>
    <xf numFmtId="0" fontId="40" fillId="0" borderId="18" xfId="9" applyFont="1" applyBorder="1" applyAlignment="1" applyProtection="1">
      <alignment vertical="center" wrapText="1"/>
      <protection hidden="1"/>
    </xf>
    <xf numFmtId="0" fontId="115" fillId="0" borderId="44" xfId="9" applyFont="1" applyBorder="1" applyAlignment="1" applyProtection="1">
      <alignment horizontal="right" vertical="center"/>
      <protection hidden="1"/>
    </xf>
    <xf numFmtId="0" fontId="115" fillId="0" borderId="0" xfId="9" applyFont="1" applyAlignment="1" applyProtection="1">
      <alignment horizontal="right" vertical="center"/>
      <protection hidden="1"/>
    </xf>
    <xf numFmtId="0" fontId="44" fillId="0" borderId="0" xfId="9" applyFont="1" applyAlignment="1" applyProtection="1">
      <alignment vertical="distributed" wrapText="1"/>
      <protection hidden="1"/>
    </xf>
    <xf numFmtId="0" fontId="13" fillId="0" borderId="0" xfId="9" applyFont="1" applyAlignment="1" applyProtection="1">
      <alignment vertical="distributed" wrapText="1"/>
      <protection hidden="1"/>
    </xf>
    <xf numFmtId="0" fontId="13" fillId="2" borderId="0" xfId="9" applyFont="1" applyFill="1" applyAlignment="1" applyProtection="1">
      <alignment vertical="distributed" wrapText="1"/>
      <protection hidden="1"/>
    </xf>
    <xf numFmtId="0" fontId="23" fillId="2" borderId="0" xfId="9" applyFont="1" applyFill="1" applyProtection="1">
      <alignment vertical="center"/>
      <protection hidden="1"/>
    </xf>
    <xf numFmtId="0" fontId="8" fillId="0" borderId="0" xfId="9" applyFont="1" applyProtection="1">
      <alignment vertical="center"/>
      <protection hidden="1"/>
    </xf>
    <xf numFmtId="0" fontId="66" fillId="0" borderId="0" xfId="0" applyFont="1" applyProtection="1">
      <alignment vertical="center"/>
      <protection hidden="1"/>
    </xf>
    <xf numFmtId="0" fontId="66" fillId="0" borderId="0" xfId="0" applyFont="1" applyAlignment="1" applyProtection="1">
      <alignment vertical="top" wrapText="1"/>
      <protection hidden="1"/>
    </xf>
    <xf numFmtId="0" fontId="68" fillId="0" borderId="0" xfId="0" applyFont="1" applyAlignment="1" applyProtection="1">
      <alignment vertical="center" wrapText="1"/>
      <protection hidden="1"/>
    </xf>
    <xf numFmtId="0" fontId="66" fillId="0" borderId="0" xfId="0" applyFont="1" applyAlignment="1" applyProtection="1">
      <alignment vertical="top"/>
      <protection hidden="1"/>
    </xf>
    <xf numFmtId="0" fontId="66" fillId="0" borderId="0" xfId="0" applyFont="1" applyAlignment="1" applyProtection="1">
      <alignment horizontal="left" vertical="center"/>
      <protection hidden="1"/>
    </xf>
    <xf numFmtId="0" fontId="68" fillId="0" borderId="0" xfId="0" applyFont="1" applyProtection="1">
      <alignment vertical="center"/>
      <protection hidden="1"/>
    </xf>
    <xf numFmtId="0" fontId="69" fillId="0" borderId="0" xfId="0" applyFont="1" applyAlignment="1" applyProtection="1">
      <alignment vertical="center" wrapText="1"/>
      <protection hidden="1"/>
    </xf>
    <xf numFmtId="0" fontId="70" fillId="0" borderId="0" xfId="0" applyFont="1" applyProtection="1">
      <alignment vertical="center"/>
      <protection hidden="1"/>
    </xf>
    <xf numFmtId="0" fontId="47" fillId="0" borderId="0" xfId="0" applyFont="1" applyProtection="1">
      <alignment vertical="center"/>
      <protection locked="0"/>
    </xf>
    <xf numFmtId="0" fontId="51" fillId="0" borderId="0" xfId="0" applyFont="1" applyProtection="1">
      <alignment vertical="center"/>
      <protection locked="0"/>
    </xf>
    <xf numFmtId="0" fontId="51" fillId="0" borderId="0" xfId="0" applyFont="1" applyAlignment="1" applyProtection="1">
      <alignment vertical="top"/>
      <protection locked="0"/>
    </xf>
    <xf numFmtId="0" fontId="58" fillId="0" borderId="0" xfId="0" applyFont="1" applyProtection="1">
      <alignment vertical="center"/>
      <protection locked="0"/>
    </xf>
    <xf numFmtId="0" fontId="58" fillId="0" borderId="0" xfId="0" applyFont="1" applyAlignment="1" applyProtection="1">
      <alignment vertical="top"/>
      <protection locked="0"/>
    </xf>
    <xf numFmtId="0" fontId="62" fillId="0" borderId="0" xfId="0" applyFont="1" applyAlignment="1" applyProtection="1">
      <alignment vertical="top" shrinkToFit="1"/>
      <protection locked="0"/>
    </xf>
    <xf numFmtId="0" fontId="58" fillId="0" borderId="0" xfId="0" applyFont="1" applyAlignment="1" applyProtection="1">
      <protection locked="0"/>
    </xf>
    <xf numFmtId="0" fontId="23" fillId="0" borderId="0" xfId="0" applyFont="1" applyProtection="1">
      <alignment vertical="center"/>
      <protection locked="0"/>
    </xf>
    <xf numFmtId="0" fontId="13" fillId="0" borderId="0" xfId="0" applyFont="1" applyProtection="1">
      <alignment vertical="center"/>
      <protection locked="0"/>
    </xf>
    <xf numFmtId="0" fontId="23" fillId="0" borderId="0" xfId="0" applyFont="1" applyAlignment="1" applyProtection="1">
      <alignment vertical="top"/>
      <protection locked="0"/>
    </xf>
    <xf numFmtId="0" fontId="43" fillId="0" borderId="0" xfId="0" applyFont="1" applyAlignment="1" applyProtection="1">
      <alignment vertical="top"/>
      <protection locked="0"/>
    </xf>
    <xf numFmtId="0" fontId="37" fillId="0" borderId="0" xfId="0" applyFont="1" applyProtection="1">
      <alignment vertical="center"/>
      <protection locked="0"/>
    </xf>
    <xf numFmtId="0" fontId="39" fillId="0" borderId="0" xfId="0" applyFont="1" applyProtection="1">
      <alignment vertical="center"/>
      <protection locked="0"/>
    </xf>
    <xf numFmtId="0" fontId="36" fillId="0" borderId="0" xfId="0" applyFont="1" applyProtection="1">
      <alignment vertical="center"/>
      <protection locked="0"/>
    </xf>
    <xf numFmtId="0" fontId="0" fillId="0" borderId="0" xfId="0" applyAlignment="1" applyProtection="1">
      <alignment vertical="top"/>
      <protection locked="0"/>
    </xf>
    <xf numFmtId="0" fontId="7" fillId="0" borderId="0" xfId="0" applyFont="1" applyAlignment="1" applyProtection="1">
      <alignment vertical="top"/>
      <protection locked="0"/>
    </xf>
    <xf numFmtId="0" fontId="0" fillId="0" borderId="0" xfId="0" applyProtection="1">
      <alignment vertical="center"/>
      <protection locked="0"/>
    </xf>
    <xf numFmtId="0" fontId="7" fillId="0" borderId="0" xfId="0" applyFont="1" applyProtection="1">
      <alignment vertical="center"/>
      <protection locked="0"/>
    </xf>
    <xf numFmtId="0" fontId="33" fillId="0" borderId="0" xfId="0" applyFont="1" applyProtection="1">
      <alignment vertical="center"/>
      <protection locked="0"/>
    </xf>
    <xf numFmtId="0" fontId="23" fillId="2" borderId="0" xfId="0" applyFont="1" applyFill="1" applyAlignment="1" applyProtection="1">
      <alignment vertical="top"/>
      <protection locked="0"/>
    </xf>
    <xf numFmtId="0" fontId="23" fillId="2" borderId="0" xfId="0" applyFont="1" applyFill="1" applyProtection="1">
      <alignment vertical="center"/>
      <protection locked="0"/>
    </xf>
    <xf numFmtId="0" fontId="8" fillId="2" borderId="0" xfId="0" applyFont="1" applyFill="1" applyAlignment="1" applyProtection="1">
      <alignment vertical="top"/>
      <protection locked="0"/>
    </xf>
    <xf numFmtId="0" fontId="8" fillId="0" borderId="0" xfId="0" applyFont="1" applyAlignment="1" applyProtection="1">
      <alignment vertical="top"/>
      <protection locked="0"/>
    </xf>
    <xf numFmtId="0" fontId="9" fillId="2" borderId="0" xfId="0" applyFont="1" applyFill="1" applyAlignment="1" applyProtection="1">
      <alignment vertical="top"/>
      <protection locked="0"/>
    </xf>
    <xf numFmtId="0" fontId="9" fillId="0" borderId="0" xfId="0" applyFont="1" applyAlignment="1" applyProtection="1">
      <alignment vertical="top"/>
      <protection locked="0"/>
    </xf>
    <xf numFmtId="0" fontId="72" fillId="2" borderId="0" xfId="0" applyFont="1" applyFill="1" applyAlignment="1" applyProtection="1">
      <alignment vertical="top" wrapText="1"/>
      <protection locked="0"/>
    </xf>
    <xf numFmtId="0" fontId="85" fillId="0" borderId="0" xfId="0" applyFont="1" applyAlignment="1" applyProtection="1">
      <alignment vertical="top"/>
      <protection locked="0"/>
    </xf>
    <xf numFmtId="0" fontId="38" fillId="2" borderId="0" xfId="0" applyFont="1" applyFill="1" applyProtection="1">
      <alignment vertical="center"/>
      <protection locked="0"/>
    </xf>
    <xf numFmtId="0" fontId="38" fillId="2" borderId="0" xfId="0" applyFont="1" applyFill="1" applyAlignment="1" applyProtection="1">
      <alignment vertical="top"/>
      <protection locked="0"/>
    </xf>
    <xf numFmtId="0" fontId="38" fillId="0" borderId="0" xfId="0" applyFont="1" applyProtection="1">
      <alignment vertical="center"/>
      <protection locked="0"/>
    </xf>
    <xf numFmtId="0" fontId="40" fillId="0" borderId="0" xfId="0" applyFont="1" applyProtection="1">
      <alignment vertical="center"/>
      <protection locked="0"/>
    </xf>
    <xf numFmtId="0" fontId="78" fillId="0" borderId="0" xfId="0" applyFont="1" applyProtection="1">
      <alignment vertical="center"/>
      <protection locked="0"/>
    </xf>
    <xf numFmtId="0" fontId="121" fillId="0" borderId="0" xfId="0" applyFont="1" applyProtection="1">
      <alignment vertical="center"/>
      <protection locked="0"/>
    </xf>
    <xf numFmtId="0" fontId="40" fillId="0" borderId="0" xfId="0" applyFont="1" applyAlignment="1" applyProtection="1">
      <alignment vertical="top"/>
      <protection locked="0"/>
    </xf>
    <xf numFmtId="0" fontId="10" fillId="0" borderId="0" xfId="0" applyFont="1" applyProtection="1">
      <alignment vertical="center"/>
      <protection locked="0"/>
    </xf>
    <xf numFmtId="0" fontId="9" fillId="0" borderId="0" xfId="0" applyFont="1" applyAlignment="1" applyProtection="1">
      <alignment vertical="distributed" wrapText="1"/>
      <protection locked="0"/>
    </xf>
    <xf numFmtId="0" fontId="23" fillId="0" borderId="0" xfId="0" applyFont="1" applyAlignment="1" applyProtection="1">
      <alignment horizontal="center" vertical="center"/>
      <protection locked="0"/>
    </xf>
    <xf numFmtId="0" fontId="8" fillId="0" borderId="0" xfId="0" applyFont="1" applyProtection="1">
      <alignment vertical="center"/>
      <protection locked="0"/>
    </xf>
    <xf numFmtId="0" fontId="44" fillId="0" borderId="0" xfId="0" applyFont="1" applyProtection="1">
      <alignment vertical="center"/>
      <protection locked="0"/>
    </xf>
    <xf numFmtId="0" fontId="16" fillId="2" borderId="0" xfId="0" applyFont="1" applyFill="1" applyAlignment="1" applyProtection="1">
      <alignment vertical="top"/>
      <protection locked="0"/>
    </xf>
    <xf numFmtId="0" fontId="13" fillId="0" borderId="0" xfId="0" applyFont="1" applyAlignment="1" applyProtection="1">
      <alignment vertical="top"/>
      <protection locked="0"/>
    </xf>
    <xf numFmtId="0" fontId="10" fillId="7" borderId="0" xfId="0" applyFont="1" applyFill="1" applyProtection="1">
      <alignment vertical="center"/>
      <protection locked="0"/>
    </xf>
    <xf numFmtId="0" fontId="23" fillId="0" borderId="0" xfId="0" applyFont="1" applyAlignment="1" applyProtection="1">
      <alignment horizontal="left" vertical="top"/>
      <protection locked="0"/>
    </xf>
    <xf numFmtId="0" fontId="8" fillId="0" borderId="0" xfId="0" applyFont="1" applyAlignment="1" applyProtection="1">
      <alignment vertical="distributed" wrapText="1"/>
      <protection locked="0"/>
    </xf>
    <xf numFmtId="0" fontId="23" fillId="0" borderId="0" xfId="0" applyFont="1" applyAlignment="1" applyProtection="1">
      <alignment horizontal="left" vertical="center"/>
      <protection locked="0"/>
    </xf>
    <xf numFmtId="0" fontId="40" fillId="7" borderId="0" xfId="0" applyFont="1" applyFill="1" applyProtection="1">
      <alignment vertical="center"/>
      <protection locked="0"/>
    </xf>
    <xf numFmtId="0" fontId="43" fillId="0" borderId="0" xfId="6" applyFont="1" applyAlignment="1" applyProtection="1">
      <alignment vertical="top"/>
      <protection locked="0"/>
    </xf>
    <xf numFmtId="0" fontId="81" fillId="0" borderId="0" xfId="0" applyFont="1" applyProtection="1">
      <alignment vertical="center"/>
      <protection locked="0"/>
    </xf>
    <xf numFmtId="0" fontId="40" fillId="0" borderId="0" xfId="0" applyFont="1" applyAlignment="1" applyProtection="1">
      <protection locked="0"/>
    </xf>
    <xf numFmtId="0" fontId="10" fillId="2" borderId="0" xfId="0" applyFont="1" applyFill="1" applyProtection="1">
      <alignment vertical="center"/>
      <protection locked="0"/>
    </xf>
    <xf numFmtId="0" fontId="40" fillId="0" borderId="0" xfId="0" applyFont="1" applyAlignment="1" applyProtection="1">
      <alignment vertical="center" wrapText="1"/>
      <protection locked="0"/>
    </xf>
    <xf numFmtId="0" fontId="40" fillId="0" borderId="0" xfId="0" applyFont="1" applyAlignment="1" applyProtection="1">
      <alignment vertical="top" wrapText="1"/>
      <protection locked="0"/>
    </xf>
    <xf numFmtId="0" fontId="9" fillId="0" borderId="0" xfId="0" applyFont="1" applyAlignment="1" applyProtection="1">
      <alignment vertical="center" wrapText="1"/>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0" fontId="38" fillId="0" borderId="0" xfId="0" applyFont="1" applyAlignment="1" applyProtection="1">
      <alignment vertical="top"/>
      <protection locked="0"/>
    </xf>
    <xf numFmtId="0" fontId="10" fillId="0" borderId="0" xfId="0" applyFont="1" applyAlignment="1" applyProtection="1">
      <alignment vertical="distributed"/>
      <protection locked="0"/>
    </xf>
    <xf numFmtId="0" fontId="38" fillId="0" borderId="0" xfId="0" applyFont="1" applyAlignment="1" applyProtection="1">
      <alignment horizontal="right" vertical="center" wrapText="1"/>
      <protection locked="0"/>
    </xf>
    <xf numFmtId="0" fontId="10" fillId="0" borderId="0" xfId="0" applyFont="1" applyAlignment="1" applyProtection="1">
      <alignment vertical="top"/>
      <protection locked="0"/>
    </xf>
    <xf numFmtId="0" fontId="10" fillId="0" borderId="0" xfId="0" applyFont="1" applyAlignment="1" applyProtection="1">
      <alignment vertical="top" wrapText="1"/>
      <protection locked="0"/>
    </xf>
    <xf numFmtId="0" fontId="10" fillId="0" borderId="0" xfId="0" applyFont="1" applyAlignment="1" applyProtection="1">
      <alignment horizontal="center" vertical="center"/>
      <protection locked="0"/>
    </xf>
    <xf numFmtId="0" fontId="116" fillId="0" borderId="0" xfId="0" applyFont="1" applyAlignment="1" applyProtection="1">
      <alignment horizontal="left" vertical="top"/>
      <protection locked="0"/>
    </xf>
    <xf numFmtId="0" fontId="10" fillId="2" borderId="0" xfId="0" applyFont="1" applyFill="1" applyAlignment="1" applyProtection="1">
      <alignment vertical="center" wrapText="1"/>
      <protection locked="0"/>
    </xf>
    <xf numFmtId="0" fontId="80" fillId="0" borderId="0" xfId="0" applyFont="1" applyProtection="1">
      <alignment vertical="center"/>
      <protection locked="0"/>
    </xf>
    <xf numFmtId="0" fontId="97" fillId="0" borderId="0" xfId="9" applyFont="1" applyProtection="1">
      <alignment vertical="center"/>
      <protection locked="0"/>
    </xf>
    <xf numFmtId="0" fontId="40" fillId="0" borderId="0" xfId="9" applyFont="1" applyProtection="1">
      <alignment vertical="center"/>
      <protection locked="0"/>
    </xf>
    <xf numFmtId="0" fontId="23" fillId="0" borderId="0" xfId="9" applyFont="1" applyAlignment="1" applyProtection="1">
      <alignment vertical="top"/>
      <protection locked="0"/>
    </xf>
    <xf numFmtId="0" fontId="23" fillId="0" borderId="0" xfId="9" applyFont="1" applyProtection="1">
      <alignment vertical="center"/>
      <protection locked="0"/>
    </xf>
    <xf numFmtId="0" fontId="40" fillId="0" borderId="0" xfId="9" applyFont="1" applyAlignment="1" applyProtection="1">
      <alignment vertical="center" wrapText="1"/>
      <protection locked="0"/>
    </xf>
    <xf numFmtId="0" fontId="23" fillId="2" borderId="0" xfId="9" applyFont="1" applyFill="1" applyProtection="1">
      <alignment vertical="center"/>
      <protection locked="0"/>
    </xf>
    <xf numFmtId="0" fontId="8" fillId="0" borderId="0" xfId="9" applyFont="1" applyProtection="1">
      <alignment vertical="center"/>
      <protection locked="0"/>
    </xf>
    <xf numFmtId="0" fontId="10" fillId="0" borderId="0" xfId="9" applyFont="1" applyProtection="1">
      <alignment vertical="center"/>
      <protection locked="0"/>
    </xf>
    <xf numFmtId="0" fontId="19" fillId="0" borderId="0" xfId="0" applyFont="1" applyAlignment="1" applyProtection="1">
      <alignment vertical="top"/>
      <protection locked="0"/>
    </xf>
    <xf numFmtId="0" fontId="22" fillId="0" borderId="0" xfId="0" applyFont="1" applyProtection="1">
      <alignment vertical="center"/>
      <protection locked="0"/>
    </xf>
    <xf numFmtId="0" fontId="38" fillId="0" borderId="0" xfId="0" applyFont="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7" fillId="0" borderId="10" xfId="0" applyFont="1" applyBorder="1" applyAlignment="1" applyProtection="1">
      <alignment horizontal="right"/>
      <protection locked="0"/>
    </xf>
    <xf numFmtId="0" fontId="7"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right"/>
      <protection locked="0"/>
    </xf>
    <xf numFmtId="0" fontId="7" fillId="0" borderId="28" xfId="0" applyFont="1" applyBorder="1" applyAlignment="1" applyProtection="1">
      <alignment horizontal="center" vertical="center" wrapText="1"/>
      <protection locked="0"/>
    </xf>
    <xf numFmtId="0" fontId="7" fillId="0" borderId="28" xfId="0" applyFont="1" applyBorder="1" applyAlignment="1" applyProtection="1">
      <alignment horizontal="right"/>
      <protection locked="0"/>
    </xf>
    <xf numFmtId="0" fontId="123" fillId="0" borderId="0" xfId="0" applyFont="1" applyProtection="1">
      <alignment vertical="center"/>
      <protection locked="0"/>
    </xf>
    <xf numFmtId="0" fontId="105" fillId="0" borderId="0" xfId="0" applyFont="1" applyAlignment="1" applyProtection="1">
      <alignment horizontal="left" vertical="top"/>
      <protection hidden="1"/>
    </xf>
    <xf numFmtId="0" fontId="44" fillId="0" borderId="0" xfId="9" applyFont="1" applyAlignment="1" applyProtection="1">
      <alignment vertical="distributed" wrapText="1"/>
      <protection locked="0"/>
    </xf>
    <xf numFmtId="0" fontId="96" fillId="0" borderId="0" xfId="9" applyFont="1" applyAlignment="1" applyProtection="1">
      <alignment vertical="distributed"/>
      <protection locked="0"/>
    </xf>
    <xf numFmtId="0" fontId="96" fillId="0" borderId="0" xfId="9" applyFont="1" applyAlignment="1" applyProtection="1">
      <alignment vertical="distributed"/>
      <protection hidden="1"/>
    </xf>
    <xf numFmtId="0" fontId="124" fillId="0" borderId="0" xfId="7" applyFont="1" applyAlignment="1" applyProtection="1">
      <alignment vertical="center"/>
      <protection hidden="1"/>
    </xf>
    <xf numFmtId="0" fontId="111" fillId="0" borderId="0" xfId="0" applyFont="1" applyProtection="1">
      <alignment vertical="center"/>
      <protection hidden="1"/>
    </xf>
    <xf numFmtId="0" fontId="125" fillId="0" borderId="0" xfId="7" applyFont="1" applyAlignment="1" applyProtection="1">
      <alignment vertical="center"/>
      <protection hidden="1"/>
    </xf>
    <xf numFmtId="0" fontId="47" fillId="9" borderId="0" xfId="0" applyFont="1" applyFill="1" applyProtection="1">
      <alignment vertical="center"/>
      <protection hidden="1"/>
    </xf>
    <xf numFmtId="0" fontId="51" fillId="9" borderId="0" xfId="0" applyFont="1" applyFill="1" applyProtection="1">
      <alignment vertical="center"/>
      <protection hidden="1"/>
    </xf>
    <xf numFmtId="0" fontId="51" fillId="9" borderId="0" xfId="0" applyFont="1" applyFill="1" applyAlignment="1" applyProtection="1">
      <alignment vertical="top"/>
      <protection hidden="1"/>
    </xf>
    <xf numFmtId="0" fontId="58" fillId="9" borderId="0" xfId="0" applyFont="1" applyFill="1" applyProtection="1">
      <alignment vertical="center"/>
      <protection hidden="1"/>
    </xf>
    <xf numFmtId="0" fontId="58" fillId="9" borderId="0" xfId="0" applyFont="1" applyFill="1" applyAlignment="1" applyProtection="1">
      <alignment vertical="top"/>
      <protection hidden="1"/>
    </xf>
    <xf numFmtId="0" fontId="58" fillId="9" borderId="0" xfId="0" applyFont="1" applyFill="1" applyAlignment="1" applyProtection="1">
      <protection hidden="1"/>
    </xf>
    <xf numFmtId="0" fontId="23" fillId="9" borderId="0" xfId="0" applyFont="1" applyFill="1" applyProtection="1">
      <alignment vertical="center"/>
      <protection hidden="1"/>
    </xf>
    <xf numFmtId="0" fontId="13" fillId="9" borderId="0" xfId="0" applyFont="1" applyFill="1" applyProtection="1">
      <alignment vertical="center"/>
      <protection hidden="1"/>
    </xf>
    <xf numFmtId="0" fontId="23" fillId="9" borderId="0" xfId="0" applyFont="1" applyFill="1" applyAlignment="1" applyProtection="1">
      <alignment vertical="top"/>
      <protection hidden="1"/>
    </xf>
    <xf numFmtId="0" fontId="43" fillId="9" borderId="0" xfId="0" applyFont="1" applyFill="1" applyAlignment="1" applyProtection="1">
      <alignment vertical="top"/>
      <protection hidden="1"/>
    </xf>
    <xf numFmtId="0" fontId="36" fillId="9" borderId="0" xfId="0" applyFont="1" applyFill="1" applyProtection="1">
      <alignment vertical="center"/>
      <protection hidden="1"/>
    </xf>
    <xf numFmtId="0" fontId="0" fillId="9" borderId="0" xfId="0" applyFill="1" applyAlignment="1" applyProtection="1">
      <alignment vertical="top"/>
      <protection hidden="1"/>
    </xf>
    <xf numFmtId="0" fontId="0" fillId="9" borderId="0" xfId="0" applyFill="1" applyProtection="1">
      <alignment vertical="center"/>
      <protection hidden="1"/>
    </xf>
    <xf numFmtId="0" fontId="8" fillId="9" borderId="0" xfId="0" applyFont="1" applyFill="1" applyAlignment="1" applyProtection="1">
      <alignment vertical="top"/>
      <protection hidden="1"/>
    </xf>
    <xf numFmtId="0" fontId="9" fillId="9" borderId="0" xfId="0" applyFont="1" applyFill="1" applyAlignment="1" applyProtection="1">
      <alignment vertical="top"/>
      <protection hidden="1"/>
    </xf>
    <xf numFmtId="0" fontId="38" fillId="9" borderId="0" xfId="0" applyFont="1" applyFill="1" applyProtection="1">
      <alignment vertical="center"/>
      <protection hidden="1"/>
    </xf>
    <xf numFmtId="0" fontId="40" fillId="9" borderId="0" xfId="0" applyFont="1" applyFill="1" applyProtection="1">
      <alignment vertical="center"/>
      <protection hidden="1"/>
    </xf>
    <xf numFmtId="0" fontId="40" fillId="9" borderId="0" xfId="0" applyFont="1" applyFill="1" applyAlignment="1" applyProtection="1">
      <alignment vertical="top"/>
      <protection hidden="1"/>
    </xf>
    <xf numFmtId="0" fontId="10" fillId="9" borderId="0" xfId="0" applyFont="1" applyFill="1" applyProtection="1">
      <alignment vertical="center"/>
      <protection hidden="1"/>
    </xf>
    <xf numFmtId="0" fontId="8" fillId="9" borderId="0" xfId="0" applyFont="1" applyFill="1" applyProtection="1">
      <alignment vertical="center"/>
      <protection hidden="1"/>
    </xf>
    <xf numFmtId="0" fontId="13" fillId="9" borderId="0" xfId="0" applyFont="1" applyFill="1" applyAlignment="1" applyProtection="1">
      <alignment vertical="top"/>
      <protection hidden="1"/>
    </xf>
    <xf numFmtId="0" fontId="23" fillId="9" borderId="0" xfId="0" applyFont="1" applyFill="1" applyAlignment="1" applyProtection="1">
      <alignment horizontal="left" vertical="top"/>
      <protection hidden="1"/>
    </xf>
    <xf numFmtId="0" fontId="23" fillId="9" borderId="0" xfId="0" applyFont="1" applyFill="1" applyAlignment="1" applyProtection="1">
      <alignment horizontal="left" vertical="center"/>
      <protection hidden="1"/>
    </xf>
    <xf numFmtId="0" fontId="43" fillId="9" borderId="0" xfId="6" applyFont="1" applyFill="1" applyAlignment="1" applyProtection="1">
      <alignment vertical="top"/>
      <protection hidden="1"/>
    </xf>
    <xf numFmtId="0" fontId="40" fillId="9" borderId="0" xfId="0" applyFont="1" applyFill="1" applyAlignment="1" applyProtection="1">
      <alignment vertical="center" wrapText="1"/>
      <protection hidden="1"/>
    </xf>
    <xf numFmtId="0" fontId="40" fillId="9" borderId="0" xfId="0" applyFont="1" applyFill="1" applyAlignment="1" applyProtection="1">
      <alignment vertical="top" wrapText="1"/>
      <protection hidden="1"/>
    </xf>
    <xf numFmtId="0" fontId="40" fillId="9" borderId="0" xfId="0" applyFont="1" applyFill="1" applyAlignment="1" applyProtection="1">
      <alignment vertical="distributed"/>
      <protection hidden="1"/>
    </xf>
    <xf numFmtId="0" fontId="10" fillId="9" borderId="0" xfId="0" applyFont="1" applyFill="1" applyAlignment="1" applyProtection="1">
      <alignment vertical="center" wrapText="1"/>
      <protection hidden="1"/>
    </xf>
    <xf numFmtId="0" fontId="97" fillId="9" borderId="0" xfId="9" applyFont="1" applyFill="1" applyProtection="1">
      <alignment vertical="center"/>
      <protection hidden="1"/>
    </xf>
    <xf numFmtId="0" fontId="40" fillId="9" borderId="0" xfId="9" applyFont="1" applyFill="1" applyProtection="1">
      <alignment vertical="center"/>
      <protection hidden="1"/>
    </xf>
    <xf numFmtId="0" fontId="23" fillId="9" borderId="0" xfId="9" applyFont="1" applyFill="1" applyAlignment="1" applyProtection="1">
      <alignment vertical="top"/>
      <protection hidden="1"/>
    </xf>
    <xf numFmtId="0" fontId="23" fillId="9" borderId="0" xfId="9" applyFont="1" applyFill="1" applyProtection="1">
      <alignment vertical="center"/>
      <protection hidden="1"/>
    </xf>
    <xf numFmtId="0" fontId="8" fillId="9" borderId="0" xfId="9" applyFont="1" applyFill="1" applyProtection="1">
      <alignment vertical="center"/>
      <protection hidden="1"/>
    </xf>
    <xf numFmtId="0" fontId="10" fillId="9" borderId="0" xfId="9" applyFont="1" applyFill="1" applyProtection="1">
      <alignment vertical="center"/>
      <protection hidden="1"/>
    </xf>
    <xf numFmtId="0" fontId="19" fillId="9" borderId="0" xfId="0" applyFont="1" applyFill="1" applyAlignment="1" applyProtection="1">
      <alignment vertical="top"/>
      <protection hidden="1"/>
    </xf>
    <xf numFmtId="0" fontId="22" fillId="9" borderId="0" xfId="0" applyFont="1" applyFill="1" applyProtection="1">
      <alignment vertical="center"/>
      <protection hidden="1"/>
    </xf>
    <xf numFmtId="0" fontId="7" fillId="9" borderId="0" xfId="0" applyFont="1" applyFill="1" applyAlignment="1" applyProtection="1">
      <alignment vertical="top"/>
      <protection hidden="1"/>
    </xf>
    <xf numFmtId="0" fontId="66" fillId="9" borderId="0" xfId="0" applyFont="1" applyFill="1" applyProtection="1">
      <alignment vertical="center"/>
      <protection hidden="1"/>
    </xf>
    <xf numFmtId="0" fontId="67" fillId="9" borderId="0" xfId="0" applyFont="1" applyFill="1" applyProtection="1">
      <alignment vertical="center"/>
      <protection hidden="1"/>
    </xf>
    <xf numFmtId="0" fontId="66" fillId="9" borderId="0" xfId="0" applyFont="1" applyFill="1" applyAlignment="1" applyProtection="1">
      <alignment vertical="top" wrapText="1"/>
      <protection hidden="1"/>
    </xf>
    <xf numFmtId="0" fontId="66" fillId="9" borderId="0" xfId="0" applyFont="1" applyFill="1" applyAlignment="1" applyProtection="1">
      <alignment vertical="top"/>
      <protection hidden="1"/>
    </xf>
    <xf numFmtId="0" fontId="47" fillId="9" borderId="1" xfId="0" applyFont="1" applyFill="1" applyBorder="1" applyProtection="1">
      <alignment vertical="center"/>
      <protection hidden="1"/>
    </xf>
    <xf numFmtId="0" fontId="51" fillId="9" borderId="1" xfId="0" applyFont="1" applyFill="1" applyBorder="1" applyProtection="1">
      <alignment vertical="center"/>
      <protection hidden="1"/>
    </xf>
    <xf numFmtId="0" fontId="51" fillId="9" borderId="1" xfId="0" applyFont="1" applyFill="1" applyBorder="1" applyAlignment="1" applyProtection="1">
      <alignment vertical="top"/>
      <protection hidden="1"/>
    </xf>
    <xf numFmtId="0" fontId="58" fillId="9" borderId="1" xfId="0" applyFont="1" applyFill="1" applyBorder="1" applyProtection="1">
      <alignment vertical="center"/>
      <protection hidden="1"/>
    </xf>
    <xf numFmtId="0" fontId="58" fillId="9" borderId="1" xfId="0" applyFont="1" applyFill="1" applyBorder="1" applyAlignment="1" applyProtection="1">
      <alignment vertical="top"/>
      <protection hidden="1"/>
    </xf>
    <xf numFmtId="0" fontId="62" fillId="9" borderId="1" xfId="0" applyFont="1" applyFill="1" applyBorder="1" applyAlignment="1" applyProtection="1">
      <alignment vertical="top" shrinkToFit="1"/>
      <protection hidden="1"/>
    </xf>
    <xf numFmtId="0" fontId="58" fillId="9" borderId="1" xfId="0" applyFont="1" applyFill="1" applyBorder="1" applyAlignment="1" applyProtection="1">
      <protection hidden="1"/>
    </xf>
    <xf numFmtId="0" fontId="33" fillId="9" borderId="0" xfId="0" applyFont="1" applyFill="1" applyProtection="1">
      <alignment vertical="center"/>
      <protection hidden="1"/>
    </xf>
    <xf numFmtId="0" fontId="7" fillId="9" borderId="0" xfId="0" applyFont="1" applyFill="1" applyProtection="1">
      <alignment vertical="center"/>
      <protection hidden="1"/>
    </xf>
    <xf numFmtId="0" fontId="38" fillId="9" borderId="0" xfId="0" applyFont="1" applyFill="1" applyAlignment="1" applyProtection="1">
      <alignment horizontal="right" vertical="center" wrapText="1"/>
      <protection hidden="1"/>
    </xf>
    <xf numFmtId="0" fontId="23" fillId="9" borderId="0" xfId="0" applyFont="1" applyFill="1" applyAlignment="1" applyProtection="1">
      <alignment vertical="center" wrapText="1"/>
      <protection hidden="1"/>
    </xf>
    <xf numFmtId="0" fontId="40" fillId="9" borderId="0" xfId="9" applyFont="1" applyFill="1" applyAlignment="1" applyProtection="1">
      <alignment vertical="center" wrapText="1"/>
      <protection hidden="1"/>
    </xf>
    <xf numFmtId="0" fontId="126" fillId="0" borderId="88" xfId="0" applyFont="1" applyBorder="1" applyAlignment="1" applyProtection="1">
      <alignment horizontal="right" vertical="center"/>
      <protection hidden="1"/>
    </xf>
    <xf numFmtId="0" fontId="126" fillId="0" borderId="8" xfId="0" applyFont="1" applyBorder="1" applyAlignment="1" applyProtection="1">
      <alignment horizontal="right" vertical="center"/>
      <protection hidden="1"/>
    </xf>
    <xf numFmtId="0" fontId="47" fillId="0" borderId="0" xfId="0" applyFont="1" applyProtection="1">
      <alignment vertical="center"/>
      <protection locked="0" hidden="1"/>
    </xf>
    <xf numFmtId="0" fontId="51" fillId="0" borderId="0" xfId="0" applyFont="1" applyProtection="1">
      <alignment vertical="center"/>
      <protection locked="0" hidden="1"/>
    </xf>
    <xf numFmtId="0" fontId="51" fillId="0" borderId="0" xfId="0" applyFont="1" applyAlignment="1" applyProtection="1">
      <alignment vertical="top"/>
      <protection locked="0" hidden="1"/>
    </xf>
    <xf numFmtId="0" fontId="58" fillId="0" borderId="0" xfId="0" applyFont="1" applyProtection="1">
      <alignment vertical="center"/>
      <protection locked="0" hidden="1"/>
    </xf>
    <xf numFmtId="0" fontId="58" fillId="0" borderId="0" xfId="0" applyFont="1" applyAlignment="1" applyProtection="1">
      <alignment vertical="top"/>
      <protection locked="0" hidden="1"/>
    </xf>
    <xf numFmtId="0" fontId="58" fillId="0" borderId="0" xfId="0" applyFont="1" applyAlignment="1" applyProtection="1">
      <protection locked="0" hidden="1"/>
    </xf>
    <xf numFmtId="0" fontId="23" fillId="0" borderId="0" xfId="0" applyFont="1" applyProtection="1">
      <alignment vertical="center"/>
      <protection locked="0" hidden="1"/>
    </xf>
    <xf numFmtId="0" fontId="13" fillId="0" borderId="0" xfId="0" applyFont="1" applyProtection="1">
      <alignment vertical="center"/>
      <protection locked="0" hidden="1"/>
    </xf>
    <xf numFmtId="0" fontId="23" fillId="0" borderId="0" xfId="0" applyFont="1" applyAlignment="1" applyProtection="1">
      <alignment vertical="top"/>
      <protection locked="0" hidden="1"/>
    </xf>
    <xf numFmtId="0" fontId="43" fillId="0" borderId="0" xfId="0" applyFont="1" applyAlignment="1" applyProtection="1">
      <alignment vertical="top"/>
      <protection locked="0" hidden="1"/>
    </xf>
    <xf numFmtId="0" fontId="39" fillId="0" borderId="0" xfId="0" applyFont="1" applyProtection="1">
      <alignment vertical="center"/>
      <protection locked="0" hidden="1"/>
    </xf>
    <xf numFmtId="0" fontId="36" fillId="0" borderId="0" xfId="0" applyFont="1" applyProtection="1">
      <alignment vertical="center"/>
      <protection locked="0" hidden="1"/>
    </xf>
    <xf numFmtId="0" fontId="0" fillId="0" borderId="0" xfId="0" applyAlignment="1" applyProtection="1">
      <alignment vertical="top"/>
      <protection locked="0" hidden="1"/>
    </xf>
    <xf numFmtId="0" fontId="0" fillId="0" borderId="0" xfId="0" applyProtection="1">
      <alignment vertical="center"/>
      <protection locked="0" hidden="1"/>
    </xf>
    <xf numFmtId="0" fontId="7" fillId="0" borderId="0" xfId="0" applyFont="1" applyProtection="1">
      <alignment vertical="center"/>
      <protection locked="0" hidden="1"/>
    </xf>
    <xf numFmtId="0" fontId="23" fillId="2" borderId="0" xfId="0" applyFont="1" applyFill="1" applyAlignment="1" applyProtection="1">
      <alignment vertical="top"/>
      <protection locked="0" hidden="1"/>
    </xf>
    <xf numFmtId="0" fontId="23" fillId="2" borderId="0" xfId="0" applyFont="1" applyFill="1" applyProtection="1">
      <alignment vertical="center"/>
      <protection locked="0" hidden="1"/>
    </xf>
    <xf numFmtId="0" fontId="8" fillId="2" borderId="0" xfId="0" applyFont="1" applyFill="1" applyAlignment="1" applyProtection="1">
      <alignment vertical="top"/>
      <protection locked="0" hidden="1"/>
    </xf>
    <xf numFmtId="0" fontId="9" fillId="2" borderId="0" xfId="0" applyFont="1" applyFill="1" applyAlignment="1" applyProtection="1">
      <alignment vertical="top"/>
      <protection locked="0" hidden="1"/>
    </xf>
    <xf numFmtId="0" fontId="85" fillId="0" borderId="0" xfId="0" applyFont="1" applyAlignment="1" applyProtection="1">
      <alignment vertical="top"/>
      <protection locked="0" hidden="1"/>
    </xf>
    <xf numFmtId="0" fontId="8" fillId="0" borderId="0" xfId="0" applyFont="1" applyAlignment="1" applyProtection="1">
      <alignment vertical="top"/>
      <protection locked="0" hidden="1"/>
    </xf>
    <xf numFmtId="0" fontId="38" fillId="2" borderId="0" xfId="0" applyFont="1" applyFill="1" applyProtection="1">
      <alignment vertical="center"/>
      <protection locked="0" hidden="1"/>
    </xf>
    <xf numFmtId="0" fontId="40" fillId="0" borderId="0" xfId="0" applyFont="1" applyProtection="1">
      <alignment vertical="center"/>
      <protection locked="0" hidden="1"/>
    </xf>
    <xf numFmtId="0" fontId="40" fillId="0" borderId="0" xfId="0" applyFont="1" applyAlignment="1" applyProtection="1">
      <alignment vertical="top"/>
      <protection locked="0" hidden="1"/>
    </xf>
    <xf numFmtId="0" fontId="9" fillId="0" borderId="0" xfId="0" applyFont="1" applyAlignment="1" applyProtection="1">
      <alignment vertical="distributed" wrapText="1"/>
      <protection locked="0" hidden="1"/>
    </xf>
    <xf numFmtId="0" fontId="10" fillId="0" borderId="0" xfId="0" applyFont="1" applyProtection="1">
      <alignment vertical="center"/>
      <protection locked="0" hidden="1"/>
    </xf>
    <xf numFmtId="0" fontId="8" fillId="0" borderId="0" xfId="0" applyFont="1" applyProtection="1">
      <alignment vertical="center"/>
      <protection locked="0" hidden="1"/>
    </xf>
    <xf numFmtId="0" fontId="13" fillId="0" borderId="0" xfId="0" applyFont="1" applyAlignment="1" applyProtection="1">
      <alignment vertical="top"/>
      <protection locked="0" hidden="1"/>
    </xf>
    <xf numFmtId="0" fontId="8" fillId="0" borderId="0" xfId="0" applyFont="1" applyAlignment="1" applyProtection="1">
      <alignment vertical="distributed" wrapText="1"/>
      <protection locked="0" hidden="1"/>
    </xf>
    <xf numFmtId="0" fontId="23" fillId="0" borderId="0" xfId="0" applyFont="1" applyAlignment="1" applyProtection="1">
      <alignment horizontal="left" vertical="top"/>
      <protection locked="0" hidden="1"/>
    </xf>
    <xf numFmtId="0" fontId="23" fillId="0" borderId="0" xfId="0" applyFont="1" applyAlignment="1" applyProtection="1">
      <alignment horizontal="left" vertical="center"/>
      <protection locked="0" hidden="1"/>
    </xf>
    <xf numFmtId="0" fontId="43" fillId="0" borderId="0" xfId="6" applyFont="1" applyAlignment="1" applyProtection="1">
      <alignment vertical="top"/>
      <protection locked="0" hidden="1"/>
    </xf>
    <xf numFmtId="0" fontId="40" fillId="0" borderId="0" xfId="0" applyFont="1" applyAlignment="1" applyProtection="1">
      <protection locked="0" hidden="1"/>
    </xf>
    <xf numFmtId="0" fontId="40" fillId="0" borderId="0" xfId="0" applyFont="1" applyAlignment="1" applyProtection="1">
      <alignment vertical="center" wrapText="1"/>
      <protection locked="0" hidden="1"/>
    </xf>
    <xf numFmtId="0" fontId="40" fillId="0" borderId="0" xfId="0" applyFont="1" applyAlignment="1" applyProtection="1">
      <alignment vertical="top" wrapText="1"/>
      <protection locked="0" hidden="1"/>
    </xf>
    <xf numFmtId="0" fontId="38" fillId="0" borderId="0" xfId="0" applyFont="1" applyAlignment="1" applyProtection="1">
      <alignment vertical="top"/>
      <protection locked="0" hidden="1"/>
    </xf>
    <xf numFmtId="0" fontId="10" fillId="0" borderId="0" xfId="0" applyFont="1" applyAlignment="1" applyProtection="1">
      <alignment vertical="center" wrapText="1"/>
      <protection locked="0" hidden="1"/>
    </xf>
    <xf numFmtId="0" fontId="10" fillId="0" borderId="0" xfId="0" applyFont="1" applyAlignment="1" applyProtection="1">
      <alignment vertical="distributed"/>
      <protection locked="0" hidden="1"/>
    </xf>
    <xf numFmtId="0" fontId="38" fillId="0" borderId="0" xfId="0" applyFont="1" applyAlignment="1" applyProtection="1">
      <alignment horizontal="right" vertical="center" wrapText="1"/>
      <protection locked="0" hidden="1"/>
    </xf>
    <xf numFmtId="0" fontId="10" fillId="0" borderId="0" xfId="0" applyFont="1" applyAlignment="1" applyProtection="1">
      <alignment vertical="top"/>
      <protection locked="0" hidden="1"/>
    </xf>
    <xf numFmtId="0" fontId="10" fillId="0" borderId="0" xfId="0" applyFont="1" applyAlignment="1" applyProtection="1">
      <alignment vertical="top" wrapText="1"/>
      <protection locked="0" hidden="1"/>
    </xf>
    <xf numFmtId="0" fontId="10" fillId="2" borderId="0" xfId="0" applyFont="1" applyFill="1" applyAlignment="1" applyProtection="1">
      <alignment vertical="center" wrapText="1"/>
      <protection locked="0" hidden="1"/>
    </xf>
    <xf numFmtId="0" fontId="38" fillId="0" borderId="0" xfId="0" applyFont="1" applyProtection="1">
      <alignment vertical="center"/>
      <protection locked="0" hidden="1"/>
    </xf>
    <xf numFmtId="0" fontId="22" fillId="0" borderId="0" xfId="0" quotePrefix="1" applyFont="1" applyProtection="1">
      <alignment vertical="center"/>
      <protection locked="0" hidden="1"/>
    </xf>
    <xf numFmtId="0" fontId="97" fillId="0" borderId="0" xfId="9" applyFont="1" applyProtection="1">
      <alignment vertical="center"/>
      <protection locked="0" hidden="1"/>
    </xf>
    <xf numFmtId="0" fontId="40" fillId="0" borderId="0" xfId="9" applyFont="1" applyProtection="1">
      <alignment vertical="center"/>
      <protection locked="0" hidden="1"/>
    </xf>
    <xf numFmtId="0" fontId="23" fillId="0" borderId="0" xfId="9" applyFont="1" applyAlignment="1" applyProtection="1">
      <alignment vertical="top"/>
      <protection locked="0" hidden="1"/>
    </xf>
    <xf numFmtId="0" fontId="23" fillId="0" borderId="0" xfId="9" applyFont="1" applyProtection="1">
      <alignment vertical="center"/>
      <protection locked="0" hidden="1"/>
    </xf>
    <xf numFmtId="0" fontId="40" fillId="0" borderId="0" xfId="9" applyFont="1" applyAlignment="1" applyProtection="1">
      <alignment vertical="center" wrapText="1"/>
      <protection locked="0" hidden="1"/>
    </xf>
    <xf numFmtId="0" fontId="96" fillId="0" borderId="0" xfId="9" applyFont="1" applyAlignment="1" applyProtection="1">
      <alignment vertical="distributed"/>
      <protection locked="0" hidden="1"/>
    </xf>
    <xf numFmtId="0" fontId="23" fillId="2" borderId="0" xfId="9" applyFont="1" applyFill="1" applyProtection="1">
      <alignment vertical="center"/>
      <protection locked="0" hidden="1"/>
    </xf>
    <xf numFmtId="0" fontId="8" fillId="0" borderId="0" xfId="9" applyFont="1" applyProtection="1">
      <alignment vertical="center"/>
      <protection locked="0" hidden="1"/>
    </xf>
    <xf numFmtId="0" fontId="10" fillId="0" borderId="0" xfId="9" applyFont="1" applyProtection="1">
      <alignment vertical="center"/>
      <protection locked="0" hidden="1"/>
    </xf>
    <xf numFmtId="0" fontId="19" fillId="0" borderId="0" xfId="0" applyFont="1" applyAlignment="1" applyProtection="1">
      <alignment vertical="top"/>
      <protection locked="0" hidden="1"/>
    </xf>
    <xf numFmtId="0" fontId="22" fillId="0" borderId="0" xfId="0" applyFont="1" applyProtection="1">
      <alignment vertical="center"/>
      <protection locked="0" hidden="1"/>
    </xf>
    <xf numFmtId="0" fontId="7" fillId="0" borderId="0" xfId="0" applyFont="1" applyAlignment="1" applyProtection="1">
      <alignment vertical="top"/>
      <protection locked="0" hidden="1"/>
    </xf>
    <xf numFmtId="0" fontId="18" fillId="0" borderId="0" xfId="0" applyFont="1" applyAlignment="1" applyProtection="1">
      <alignment vertical="top" wrapText="1"/>
      <protection hidden="1"/>
    </xf>
    <xf numFmtId="0" fontId="128" fillId="0" borderId="0" xfId="0" applyFont="1" applyAlignment="1">
      <alignment vertical="top" shrinkToFit="1"/>
    </xf>
    <xf numFmtId="0" fontId="128" fillId="0" borderId="5" xfId="0" applyFont="1" applyBorder="1" applyAlignment="1">
      <alignment vertical="top" shrinkToFit="1"/>
    </xf>
    <xf numFmtId="0" fontId="128" fillId="9" borderId="1" xfId="0" applyFont="1" applyFill="1" applyBorder="1" applyAlignment="1">
      <alignment vertical="top" shrinkToFit="1"/>
    </xf>
    <xf numFmtId="0" fontId="61" fillId="9" borderId="1" xfId="0" applyFont="1" applyFill="1" applyBorder="1" applyAlignment="1">
      <alignment vertical="distributed" wrapText="1"/>
    </xf>
    <xf numFmtId="0" fontId="59" fillId="0" borderId="5" xfId="0" applyFont="1" applyBorder="1" applyAlignment="1" applyProtection="1">
      <alignment horizontal="center" wrapText="1"/>
      <protection hidden="1"/>
    </xf>
    <xf numFmtId="0" fontId="7" fillId="2" borderId="7" xfId="0" applyFont="1" applyFill="1" applyBorder="1" applyAlignment="1" applyProtection="1">
      <alignment horizontal="left" vertical="center"/>
      <protection hidden="1"/>
    </xf>
    <xf numFmtId="0" fontId="8" fillId="0" borderId="0" xfId="0" applyFont="1" applyAlignment="1">
      <alignment vertical="top"/>
    </xf>
    <xf numFmtId="0" fontId="40" fillId="0" borderId="0" xfId="0" applyFont="1">
      <alignment vertical="center"/>
    </xf>
    <xf numFmtId="0" fontId="10" fillId="0" borderId="0" xfId="0" applyFont="1">
      <alignment vertical="center"/>
    </xf>
    <xf numFmtId="0" fontId="38" fillId="0" borderId="0" xfId="0" applyFont="1">
      <alignment vertical="center"/>
    </xf>
    <xf numFmtId="0" fontId="10" fillId="0" borderId="76" xfId="0" applyFont="1" applyBorder="1">
      <alignment vertical="center"/>
    </xf>
    <xf numFmtId="0" fontId="12" fillId="0" borderId="0" xfId="0" applyFont="1" applyAlignment="1">
      <alignment vertical="center" wrapText="1"/>
    </xf>
    <xf numFmtId="0" fontId="12" fillId="0" borderId="76" xfId="0" applyFont="1" applyBorder="1" applyAlignment="1">
      <alignment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23" fillId="2" borderId="0" xfId="0" applyFont="1" applyFill="1">
      <alignment vertical="center"/>
    </xf>
    <xf numFmtId="0" fontId="8" fillId="2" borderId="0" xfId="0" applyFont="1" applyFill="1" applyAlignment="1">
      <alignment vertical="top"/>
    </xf>
    <xf numFmtId="0" fontId="8" fillId="2" borderId="0" xfId="0" applyFont="1" applyFill="1" applyAlignment="1">
      <alignment vertical="distributed" wrapText="1"/>
    </xf>
    <xf numFmtId="0" fontId="23" fillId="2" borderId="0" xfId="0" applyFont="1" applyFill="1" applyAlignment="1">
      <alignment vertical="distributed" wrapText="1"/>
    </xf>
    <xf numFmtId="0" fontId="23" fillId="2" borderId="0" xfId="0" applyFont="1" applyFill="1" applyAlignment="1">
      <alignment vertical="top" wrapText="1"/>
    </xf>
    <xf numFmtId="0" fontId="9" fillId="2" borderId="0" xfId="0" applyFont="1" applyFill="1" applyAlignment="1">
      <alignment horizontal="left" vertical="center"/>
    </xf>
    <xf numFmtId="0" fontId="10" fillId="2" borderId="0" xfId="0" applyFont="1" applyFill="1" applyAlignment="1">
      <alignment horizontal="left" vertical="center"/>
    </xf>
    <xf numFmtId="0" fontId="23" fillId="2" borderId="0" xfId="0" applyFont="1" applyFill="1" applyAlignment="1">
      <alignment horizontal="right" vertical="top"/>
    </xf>
    <xf numFmtId="0" fontId="23" fillId="2" borderId="0" xfId="0" applyFont="1" applyFill="1" applyAlignment="1">
      <alignment vertical="top"/>
    </xf>
    <xf numFmtId="0" fontId="8" fillId="2" borderId="0" xfId="0" applyFont="1" applyFill="1" applyAlignment="1">
      <alignment horizontal="center" vertical="center" wrapText="1"/>
    </xf>
    <xf numFmtId="0" fontId="23" fillId="2" borderId="0" xfId="0" applyFont="1" applyFill="1" applyAlignment="1">
      <alignment horizontal="center" vertical="center"/>
    </xf>
    <xf numFmtId="0" fontId="21" fillId="2" borderId="0" xfId="0" applyFont="1" applyFill="1" applyAlignment="1">
      <alignment horizontal="center" vertical="center"/>
    </xf>
    <xf numFmtId="0" fontId="38" fillId="2" borderId="0" xfId="0" applyFont="1" applyFill="1">
      <alignment vertical="center"/>
    </xf>
    <xf numFmtId="0" fontId="10" fillId="2" borderId="0" xfId="0" applyFont="1" applyFill="1" applyAlignment="1">
      <alignment vertical="top"/>
    </xf>
    <xf numFmtId="0" fontId="38" fillId="2" borderId="0" xfId="0" applyFont="1" applyFill="1" applyAlignment="1">
      <alignment vertical="top" wrapText="1"/>
    </xf>
    <xf numFmtId="0" fontId="72" fillId="2" borderId="0" xfId="0" applyFont="1" applyFill="1" applyAlignment="1">
      <alignment horizontal="center" vertical="center" wrapText="1"/>
    </xf>
    <xf numFmtId="0" fontId="10" fillId="2" borderId="0" xfId="0" applyFont="1" applyFill="1" applyAlignment="1">
      <alignment horizontal="center" vertical="center"/>
    </xf>
    <xf numFmtId="0" fontId="10" fillId="2" borderId="0" xfId="0" applyFont="1" applyFill="1" applyAlignment="1">
      <alignment horizontal="right" vertical="center"/>
    </xf>
    <xf numFmtId="49" fontId="10" fillId="0" borderId="17" xfId="11" applyNumberFormat="1" applyFont="1" applyBorder="1" applyAlignment="1">
      <alignment horizontal="center" vertical="center"/>
    </xf>
    <xf numFmtId="49" fontId="10" fillId="0" borderId="18" xfId="11" applyNumberFormat="1" applyFont="1" applyBorder="1" applyAlignment="1">
      <alignment horizontal="center" vertical="center"/>
    </xf>
    <xf numFmtId="0" fontId="40" fillId="0" borderId="10" xfId="9" applyFont="1" applyBorder="1" applyAlignment="1">
      <alignment vertical="center" wrapText="1"/>
    </xf>
    <xf numFmtId="0" fontId="40" fillId="0" borderId="28" xfId="9" applyFont="1" applyBorder="1" applyAlignment="1">
      <alignment vertical="center" wrapText="1"/>
    </xf>
    <xf numFmtId="0" fontId="10" fillId="2" borderId="28" xfId="9" applyFont="1" applyFill="1" applyBorder="1" applyAlignment="1">
      <alignment vertical="center" wrapText="1"/>
    </xf>
    <xf numFmtId="0" fontId="10" fillId="2" borderId="13" xfId="9" applyFont="1" applyFill="1" applyBorder="1">
      <alignment vertical="center"/>
    </xf>
    <xf numFmtId="0" fontId="40" fillId="0" borderId="14" xfId="9" applyFont="1" applyBorder="1" applyAlignment="1">
      <alignment vertical="center" wrapText="1"/>
    </xf>
    <xf numFmtId="0" fontId="40" fillId="0" borderId="21" xfId="9" applyFont="1" applyBorder="1" applyAlignment="1">
      <alignment horizontal="right" vertical="center"/>
    </xf>
    <xf numFmtId="49" fontId="10" fillId="0" borderId="5" xfId="11" applyNumberFormat="1" applyFont="1" applyBorder="1" applyAlignment="1">
      <alignment horizontal="center" vertical="center"/>
    </xf>
    <xf numFmtId="0" fontId="10" fillId="0" borderId="1" xfId="11" applyFont="1" applyBorder="1">
      <alignment vertical="center"/>
    </xf>
    <xf numFmtId="0" fontId="10" fillId="0" borderId="5" xfId="11" applyFont="1" applyBorder="1">
      <alignment vertical="center"/>
    </xf>
    <xf numFmtId="0" fontId="38" fillId="0" borderId="1" xfId="11" quotePrefix="1" applyFont="1" applyBorder="1">
      <alignment vertical="center"/>
    </xf>
    <xf numFmtId="0" fontId="38" fillId="2" borderId="5" xfId="0" applyFont="1" applyFill="1" applyBorder="1">
      <alignment vertical="center"/>
    </xf>
    <xf numFmtId="0" fontId="10" fillId="0" borderId="0" xfId="0" applyFont="1" applyAlignment="1" applyProtection="1">
      <alignment horizontal="center" vertical="top" wrapText="1"/>
      <protection hidden="1"/>
    </xf>
    <xf numFmtId="49" fontId="22" fillId="2" borderId="0" xfId="0" quotePrefix="1" applyNumberFormat="1" applyFont="1" applyFill="1" applyProtection="1">
      <alignment vertical="center"/>
      <protection hidden="1"/>
    </xf>
    <xf numFmtId="0" fontId="10" fillId="0" borderId="1" xfId="0" applyFont="1" applyBorder="1" applyProtection="1">
      <alignment vertical="center"/>
      <protection hidden="1"/>
    </xf>
    <xf numFmtId="0" fontId="23" fillId="0" borderId="5" xfId="0" applyFont="1" applyBorder="1" applyProtection="1">
      <alignment vertical="center"/>
      <protection hidden="1"/>
    </xf>
    <xf numFmtId="0" fontId="84" fillId="2" borderId="0" xfId="0" applyFont="1" applyFill="1">
      <alignment vertical="center"/>
    </xf>
    <xf numFmtId="0" fontId="10" fillId="2" borderId="0" xfId="0" applyFont="1" applyFill="1">
      <alignment vertical="center"/>
    </xf>
    <xf numFmtId="0" fontId="40" fillId="2" borderId="0" xfId="0" applyFont="1" applyFill="1" applyAlignment="1">
      <alignment vertical="top"/>
    </xf>
    <xf numFmtId="0" fontId="10" fillId="2" borderId="11" xfId="0" applyFont="1" applyFill="1" applyBorder="1">
      <alignment vertical="center"/>
    </xf>
    <xf numFmtId="0" fontId="10" fillId="2" borderId="10" xfId="0" applyFont="1" applyFill="1" applyBorder="1">
      <alignment vertical="center"/>
    </xf>
    <xf numFmtId="0" fontId="10" fillId="2" borderId="20" xfId="0" applyFont="1" applyFill="1" applyBorder="1">
      <alignment vertical="center"/>
    </xf>
    <xf numFmtId="0" fontId="10" fillId="2" borderId="27" xfId="0" applyFont="1" applyFill="1" applyBorder="1">
      <alignment vertical="center"/>
    </xf>
    <xf numFmtId="0" fontId="10" fillId="2" borderId="28" xfId="0" applyFont="1" applyFill="1" applyBorder="1">
      <alignment vertical="center"/>
    </xf>
    <xf numFmtId="0" fontId="10" fillId="2" borderId="26" xfId="0" applyFont="1" applyFill="1" applyBorder="1">
      <alignment vertical="center"/>
    </xf>
    <xf numFmtId="0" fontId="10" fillId="2" borderId="33" xfId="0" applyFont="1" applyFill="1" applyBorder="1">
      <alignment vertical="center"/>
    </xf>
    <xf numFmtId="0" fontId="10" fillId="2" borderId="31" xfId="0" applyFont="1" applyFill="1" applyBorder="1">
      <alignment vertical="center"/>
    </xf>
    <xf numFmtId="0" fontId="10" fillId="2" borderId="7" xfId="0" applyFont="1" applyFill="1" applyBorder="1" applyAlignment="1">
      <alignment horizontal="center" vertical="center" wrapText="1"/>
    </xf>
    <xf numFmtId="0" fontId="10" fillId="2" borderId="15" xfId="0" applyFont="1" applyFill="1" applyBorder="1">
      <alignment vertical="center"/>
    </xf>
    <xf numFmtId="0" fontId="10" fillId="2" borderId="14" xfId="0" applyFont="1" applyFill="1" applyBorder="1">
      <alignment vertical="center"/>
    </xf>
    <xf numFmtId="0" fontId="10" fillId="2" borderId="21" xfId="0" applyFont="1" applyFill="1" applyBorder="1" applyAlignment="1">
      <alignment horizontal="right" vertical="center"/>
    </xf>
    <xf numFmtId="0" fontId="10" fillId="2" borderId="9" xfId="0" applyFont="1" applyFill="1" applyBorder="1">
      <alignment vertical="center"/>
    </xf>
    <xf numFmtId="0" fontId="10" fillId="2" borderId="7" xfId="0" applyFont="1" applyFill="1" applyBorder="1">
      <alignment vertical="center"/>
    </xf>
    <xf numFmtId="0" fontId="10" fillId="2" borderId="17" xfId="0" applyFont="1" applyFill="1" applyBorder="1">
      <alignment vertical="center"/>
    </xf>
    <xf numFmtId="0" fontId="10" fillId="2" borderId="18" xfId="0" applyFont="1" applyFill="1" applyBorder="1">
      <alignment vertical="center"/>
    </xf>
    <xf numFmtId="0" fontId="10" fillId="2" borderId="69" xfId="0" applyFont="1" applyFill="1" applyBorder="1">
      <alignment vertical="center"/>
    </xf>
    <xf numFmtId="0" fontId="10" fillId="2" borderId="13" xfId="0" applyFont="1" applyFill="1" applyBorder="1">
      <alignment vertical="center"/>
    </xf>
    <xf numFmtId="0" fontId="10" fillId="2" borderId="31" xfId="0" applyFont="1" applyFill="1" applyBorder="1" applyAlignment="1">
      <alignment horizontal="right" vertical="center"/>
    </xf>
    <xf numFmtId="0" fontId="131" fillId="0" borderId="0" xfId="0" applyFont="1" applyAlignment="1">
      <alignment horizontal="center" vertical="center"/>
    </xf>
    <xf numFmtId="0" fontId="23" fillId="0" borderId="0" xfId="9" applyFont="1">
      <alignment vertical="center"/>
    </xf>
    <xf numFmtId="0" fontId="8" fillId="0" borderId="0" xfId="9" applyFont="1" applyAlignment="1">
      <alignment vertical="top"/>
    </xf>
    <xf numFmtId="0" fontId="23" fillId="0" borderId="0" xfId="9" applyFont="1" applyAlignment="1">
      <alignment vertical="top"/>
    </xf>
    <xf numFmtId="0" fontId="10" fillId="0" borderId="116" xfId="0" applyFont="1" applyBorder="1">
      <alignment vertical="center"/>
    </xf>
    <xf numFmtId="0" fontId="10" fillId="0" borderId="117" xfId="0" applyFont="1" applyBorder="1">
      <alignment vertical="center"/>
    </xf>
    <xf numFmtId="0" fontId="10" fillId="0" borderId="119" xfId="0" applyFont="1" applyBorder="1">
      <alignment vertical="center"/>
    </xf>
    <xf numFmtId="0" fontId="10" fillId="2" borderId="19" xfId="0" applyFont="1" applyFill="1" applyBorder="1">
      <alignment vertical="center"/>
    </xf>
    <xf numFmtId="0" fontId="40" fillId="0" borderId="11" xfId="9" applyFont="1" applyBorder="1" applyAlignment="1">
      <alignment vertical="center" wrapText="1"/>
    </xf>
    <xf numFmtId="0" fontId="40" fillId="0" borderId="27" xfId="9" applyFont="1" applyBorder="1" applyAlignment="1">
      <alignment vertical="center" wrapText="1"/>
    </xf>
    <xf numFmtId="0" fontId="10" fillId="2" borderId="27" xfId="9" applyFont="1" applyFill="1" applyBorder="1" applyAlignment="1">
      <alignment vertical="center" wrapText="1"/>
    </xf>
    <xf numFmtId="0" fontId="40" fillId="0" borderId="15" xfId="9" applyFont="1" applyBorder="1" applyAlignment="1">
      <alignment vertical="center" wrapText="1"/>
    </xf>
    <xf numFmtId="0" fontId="40" fillId="0" borderId="14" xfId="0" applyFont="1" applyBorder="1" applyProtection="1">
      <alignment vertical="center"/>
      <protection hidden="1"/>
    </xf>
    <xf numFmtId="0" fontId="40" fillId="0" borderId="24" xfId="9" applyFont="1" applyBorder="1" applyAlignment="1">
      <alignment vertical="center" wrapText="1"/>
    </xf>
    <xf numFmtId="0" fontId="61" fillId="0" borderId="0" xfId="0" applyFont="1" applyProtection="1">
      <alignment vertical="center"/>
      <protection locked="0"/>
    </xf>
    <xf numFmtId="0" fontId="61" fillId="0" borderId="0" xfId="0" applyFont="1" applyAlignment="1" applyProtection="1">
      <protection locked="0"/>
    </xf>
    <xf numFmtId="0" fontId="61" fillId="2" borderId="0" xfId="0" applyFont="1" applyFill="1" applyProtection="1">
      <alignment vertical="center"/>
      <protection locked="0"/>
    </xf>
    <xf numFmtId="49" fontId="50" fillId="0" borderId="0" xfId="0" applyNumberFormat="1" applyFont="1" applyAlignment="1" applyProtection="1">
      <alignment horizontal="center" vertical="center"/>
      <protection hidden="1"/>
    </xf>
    <xf numFmtId="0" fontId="51" fillId="0" borderId="0" xfId="0" applyFont="1" applyAlignment="1" applyProtection="1">
      <alignment horizontal="left" vertical="center"/>
      <protection hidden="1"/>
    </xf>
    <xf numFmtId="0" fontId="52" fillId="0" borderId="0" xfId="0" applyFont="1" applyAlignment="1" applyProtection="1">
      <protection hidden="1"/>
    </xf>
    <xf numFmtId="0" fontId="51" fillId="0" borderId="0" xfId="0" applyFont="1" applyAlignment="1" applyProtection="1">
      <alignment vertical="top" wrapText="1"/>
      <protection hidden="1"/>
    </xf>
    <xf numFmtId="0" fontId="59" fillId="0" borderId="0" xfId="0" applyFont="1" applyProtection="1">
      <alignment vertical="center"/>
      <protection hidden="1"/>
    </xf>
    <xf numFmtId="0" fontId="55" fillId="0" borderId="0" xfId="0" applyFont="1" applyProtection="1">
      <alignment vertical="center"/>
      <protection hidden="1"/>
    </xf>
    <xf numFmtId="0" fontId="54" fillId="0" borderId="0" xfId="0" applyFont="1" applyAlignment="1" applyProtection="1">
      <alignment vertical="top" wrapText="1"/>
      <protection hidden="1"/>
    </xf>
    <xf numFmtId="0" fontId="35" fillId="0" borderId="0" xfId="0" applyFont="1" applyAlignment="1" applyProtection="1">
      <alignment vertical="top" wrapText="1"/>
      <protection hidden="1"/>
    </xf>
    <xf numFmtId="0" fontId="73" fillId="0" borderId="0" xfId="0" applyFont="1" applyAlignment="1" applyProtection="1">
      <alignment vertical="center" wrapText="1"/>
      <protection hidden="1"/>
    </xf>
    <xf numFmtId="0" fontId="102" fillId="0" borderId="0" xfId="0" applyFont="1" applyProtection="1">
      <alignment vertical="center"/>
      <protection hidden="1"/>
    </xf>
    <xf numFmtId="49" fontId="59" fillId="0" borderId="0" xfId="0" applyNumberFormat="1" applyFont="1" applyProtection="1">
      <alignment vertical="center"/>
      <protection hidden="1"/>
    </xf>
    <xf numFmtId="0" fontId="104" fillId="0" borderId="0" xfId="0" quotePrefix="1" applyFont="1" applyProtection="1">
      <alignment vertical="center"/>
      <protection hidden="1"/>
    </xf>
    <xf numFmtId="0" fontId="106" fillId="0" borderId="0" xfId="0" applyFont="1" applyProtection="1">
      <alignment vertical="center"/>
      <protection hidden="1"/>
    </xf>
    <xf numFmtId="49" fontId="47" fillId="0" borderId="0" xfId="0" applyNumberFormat="1" applyFont="1" applyProtection="1">
      <alignment vertical="center"/>
      <protection hidden="1"/>
    </xf>
    <xf numFmtId="0" fontId="53" fillId="0" borderId="0" xfId="0" applyFont="1" applyProtection="1">
      <alignment vertical="center"/>
      <protection hidden="1"/>
    </xf>
    <xf numFmtId="0" fontId="50" fillId="0" borderId="0" xfId="0" applyFont="1" applyProtection="1">
      <alignment vertical="center"/>
      <protection hidden="1"/>
    </xf>
    <xf numFmtId="0" fontId="115" fillId="0" borderId="0" xfId="0" applyFont="1" applyAlignment="1" applyProtection="1">
      <alignment vertical="top"/>
      <protection hidden="1"/>
    </xf>
    <xf numFmtId="0" fontId="56" fillId="0" borderId="0" xfId="0" applyFont="1" applyProtection="1">
      <alignment vertical="center"/>
      <protection hidden="1"/>
    </xf>
    <xf numFmtId="0" fontId="59" fillId="0" borderId="0" xfId="0" applyFont="1" applyAlignment="1" applyProtection="1">
      <alignment horizontal="center" wrapText="1"/>
      <protection hidden="1"/>
    </xf>
    <xf numFmtId="0" fontId="60" fillId="0" borderId="0" xfId="0" applyFont="1" applyAlignment="1" applyProtection="1">
      <alignment horizontal="center" vertical="center"/>
      <protection hidden="1"/>
    </xf>
    <xf numFmtId="0" fontId="61" fillId="0" borderId="0" xfId="0" applyFont="1" applyProtection="1">
      <alignment vertical="center"/>
      <protection hidden="1"/>
    </xf>
    <xf numFmtId="0" fontId="58" fillId="0" borderId="0" xfId="0" applyFont="1" applyAlignment="1" applyProtection="1">
      <alignment horizontal="center" vertical="top"/>
      <protection hidden="1"/>
    </xf>
    <xf numFmtId="0" fontId="61" fillId="0" borderId="0" xfId="0" applyFont="1" applyAlignment="1" applyProtection="1">
      <alignment vertical="top" wrapText="1"/>
      <protection hidden="1"/>
    </xf>
    <xf numFmtId="0" fontId="61" fillId="0" borderId="0" xfId="0" applyFont="1" applyAlignment="1" applyProtection="1">
      <alignment horizontal="center" vertical="center"/>
      <protection hidden="1"/>
    </xf>
    <xf numFmtId="0" fontId="57" fillId="0" borderId="0" xfId="0" applyFont="1" applyAlignment="1" applyProtection="1">
      <alignment vertical="top"/>
      <protection hidden="1"/>
    </xf>
    <xf numFmtId="0" fontId="58" fillId="0" borderId="0" xfId="0" applyFont="1" applyAlignment="1">
      <alignment horizontal="center" vertical="top"/>
    </xf>
    <xf numFmtId="0" fontId="57" fillId="0" borderId="0" xfId="0" applyFont="1" applyProtection="1">
      <alignment vertical="center"/>
      <protection hidden="1"/>
    </xf>
    <xf numFmtId="0" fontId="60" fillId="0" borderId="0" xfId="0" applyFont="1" applyAlignment="1" applyProtection="1">
      <alignment horizontal="center" vertical="top"/>
      <protection hidden="1"/>
    </xf>
    <xf numFmtId="0" fontId="57" fillId="0" borderId="0" xfId="0" applyFont="1" applyAlignment="1" applyProtection="1">
      <alignment horizontal="left" vertical="top" wrapText="1"/>
      <protection hidden="1"/>
    </xf>
    <xf numFmtId="0" fontId="61" fillId="0" borderId="0" xfId="0" applyFont="1" applyAlignment="1" applyProtection="1">
      <protection hidden="1"/>
    </xf>
    <xf numFmtId="0" fontId="61" fillId="0" borderId="0" xfId="0" applyFont="1" applyAlignment="1" applyProtection="1">
      <alignment horizontal="centerContinuous"/>
      <protection hidden="1"/>
    </xf>
    <xf numFmtId="0" fontId="57" fillId="0" borderId="0" xfId="0" applyFont="1" applyAlignment="1" applyProtection="1">
      <protection hidden="1"/>
    </xf>
    <xf numFmtId="49" fontId="38" fillId="2" borderId="0" xfId="0" quotePrefix="1" applyNumberFormat="1" applyFont="1" applyFill="1" applyAlignment="1">
      <alignment horizontal="center" vertical="center"/>
    </xf>
    <xf numFmtId="0" fontId="0" fillId="0" borderId="0" xfId="0" applyAlignment="1" applyProtection="1">
      <alignment wrapText="1"/>
      <protection hidden="1"/>
    </xf>
    <xf numFmtId="0" fontId="57" fillId="0" borderId="0" xfId="0" applyFont="1" applyAlignment="1" applyProtection="1">
      <alignment horizontal="left" vertical="top"/>
      <protection hidden="1"/>
    </xf>
    <xf numFmtId="0" fontId="133" fillId="2" borderId="7" xfId="0" applyFont="1" applyFill="1" applyBorder="1" applyAlignment="1">
      <alignment vertical="distributed" wrapText="1"/>
    </xf>
    <xf numFmtId="0" fontId="133" fillId="2" borderId="7" xfId="0" applyFont="1" applyFill="1" applyBorder="1" applyAlignment="1">
      <alignment horizontal="right" vertical="center"/>
    </xf>
    <xf numFmtId="0" fontId="133" fillId="2" borderId="0" xfId="0" applyFont="1" applyFill="1" applyAlignment="1">
      <alignment horizontal="right" vertical="center"/>
    </xf>
    <xf numFmtId="0" fontId="133" fillId="2" borderId="0" xfId="0" applyFont="1" applyFill="1" applyAlignment="1">
      <alignment horizontal="right" vertical="top"/>
    </xf>
    <xf numFmtId="0" fontId="133" fillId="0" borderId="0" xfId="0" quotePrefix="1" applyFont="1" applyAlignment="1" applyProtection="1">
      <alignment horizontal="right" vertical="center"/>
      <protection hidden="1"/>
    </xf>
    <xf numFmtId="0" fontId="104" fillId="2" borderId="7" xfId="0" applyFont="1" applyFill="1" applyBorder="1">
      <alignment vertical="center"/>
    </xf>
    <xf numFmtId="0" fontId="104" fillId="2" borderId="0" xfId="0" applyFont="1" applyFill="1">
      <alignment vertical="center"/>
    </xf>
    <xf numFmtId="0" fontId="104" fillId="2" borderId="50" xfId="0" applyFont="1" applyFill="1" applyBorder="1" applyAlignment="1">
      <alignment horizontal="right" vertical="center"/>
    </xf>
    <xf numFmtId="0" fontId="104" fillId="2" borderId="44" xfId="0" applyFont="1" applyFill="1" applyBorder="1" applyAlignment="1">
      <alignment horizontal="right" vertical="center"/>
    </xf>
    <xf numFmtId="0" fontId="33" fillId="0" borderId="0" xfId="0" applyFont="1" applyAlignment="1" applyProtection="1">
      <alignment vertical="distributed"/>
      <protection hidden="1"/>
    </xf>
    <xf numFmtId="0" fontId="33" fillId="0" borderId="0" xfId="0" applyFont="1" applyAlignment="1" applyProtection="1">
      <alignment horizontal="right" vertical="distributed"/>
      <protection hidden="1"/>
    </xf>
    <xf numFmtId="0" fontId="22" fillId="0" borderId="0" xfId="0" applyFont="1" applyAlignment="1" applyProtection="1">
      <alignment horizontal="right" vertical="center"/>
      <protection hidden="1"/>
    </xf>
    <xf numFmtId="0" fontId="133" fillId="0" borderId="0" xfId="0" applyFont="1" applyAlignment="1" applyProtection="1">
      <alignment horizontal="right" vertical="center"/>
      <protection hidden="1"/>
    </xf>
    <xf numFmtId="0" fontId="10" fillId="2" borderId="0" xfId="0" applyFont="1" applyFill="1" applyAlignment="1" applyProtection="1">
      <alignment horizontal="center" vertical="center" wrapText="1"/>
      <protection locked="0"/>
    </xf>
    <xf numFmtId="0" fontId="11" fillId="0" borderId="0" xfId="9" applyFont="1" applyProtection="1">
      <alignment vertical="center"/>
      <protection locked="0"/>
    </xf>
    <xf numFmtId="0" fontId="105" fillId="2" borderId="44" xfId="0" applyFont="1" applyFill="1" applyBorder="1" applyAlignment="1" applyProtection="1">
      <alignment horizontal="right" vertical="center"/>
      <protection hidden="1"/>
    </xf>
    <xf numFmtId="0" fontId="133" fillId="0" borderId="0" xfId="9" applyFont="1" applyAlignment="1">
      <alignment horizontal="right" vertical="center"/>
    </xf>
    <xf numFmtId="0" fontId="0" fillId="8" borderId="0" xfId="0" applyFill="1" applyAlignment="1" applyProtection="1">
      <alignment vertical="distributed" wrapText="1"/>
      <protection hidden="1"/>
    </xf>
    <xf numFmtId="0" fontId="8" fillId="8" borderId="0" xfId="0" applyFont="1" applyFill="1" applyAlignment="1" applyProtection="1">
      <alignment vertical="top"/>
      <protection hidden="1"/>
    </xf>
    <xf numFmtId="0" fontId="10" fillId="2" borderId="8" xfId="0" applyFont="1" applyFill="1" applyBorder="1">
      <alignment vertical="center"/>
    </xf>
    <xf numFmtId="176" fontId="40" fillId="7" borderId="0" xfId="0" applyNumberFormat="1" applyFont="1" applyFill="1" applyProtection="1">
      <alignment vertical="center"/>
      <protection locked="0"/>
    </xf>
    <xf numFmtId="0" fontId="72" fillId="2" borderId="0" xfId="0" applyFont="1" applyFill="1" applyAlignment="1">
      <alignment vertical="center" wrapText="1"/>
    </xf>
    <xf numFmtId="0" fontId="133" fillId="0" borderId="0" xfId="0" applyFont="1" applyAlignment="1">
      <alignment horizontal="right" vertical="center"/>
    </xf>
    <xf numFmtId="0" fontId="9" fillId="0" borderId="0" xfId="6" applyFont="1" applyAlignment="1" applyProtection="1">
      <alignment vertical="top"/>
      <protection hidden="1"/>
    </xf>
    <xf numFmtId="0" fontId="9" fillId="0" borderId="0" xfId="6" applyFont="1" applyAlignment="1" applyProtection="1">
      <alignment vertical="distributed" wrapText="1"/>
      <protection hidden="1"/>
    </xf>
    <xf numFmtId="0" fontId="38" fillId="0" borderId="0" xfId="0" applyFont="1" applyAlignment="1" applyProtection="1">
      <alignment vertical="distributed" wrapText="1"/>
      <protection hidden="1"/>
    </xf>
    <xf numFmtId="0" fontId="7" fillId="0" borderId="0" xfId="0" applyFont="1" applyAlignment="1" applyProtection="1">
      <alignment horizontal="right" vertical="center"/>
      <protection hidden="1"/>
    </xf>
    <xf numFmtId="0" fontId="89" fillId="0" borderId="0" xfId="0" applyFont="1" applyAlignment="1" applyProtection="1">
      <alignment horizontal="right" vertical="center"/>
      <protection hidden="1"/>
    </xf>
    <xf numFmtId="0" fontId="135" fillId="0" borderId="0" xfId="0" applyFont="1" applyAlignment="1" applyProtection="1">
      <alignment vertical="top"/>
      <protection hidden="1"/>
    </xf>
    <xf numFmtId="0" fontId="10" fillId="0" borderId="0" xfId="9" applyFont="1" applyAlignment="1" applyProtection="1">
      <alignment horizontal="right" vertical="center"/>
      <protection locked="0"/>
    </xf>
    <xf numFmtId="0" fontId="128" fillId="0" borderId="0" xfId="0" applyFont="1" applyAlignment="1" applyProtection="1">
      <alignment vertical="top" shrinkToFit="1"/>
      <protection locked="0"/>
    </xf>
    <xf numFmtId="0" fontId="128" fillId="0" borderId="5" xfId="0" applyFont="1" applyBorder="1" applyAlignment="1" applyProtection="1">
      <alignment vertical="top" shrinkToFit="1"/>
      <protection locked="0"/>
    </xf>
    <xf numFmtId="0" fontId="61" fillId="0" borderId="0" xfId="0" applyFont="1" applyAlignment="1" applyProtection="1">
      <alignment vertical="distributed" wrapText="1"/>
      <protection locked="0"/>
    </xf>
    <xf numFmtId="0" fontId="61" fillId="0" borderId="5" xfId="0" applyFont="1" applyBorder="1" applyAlignment="1" applyProtection="1">
      <alignment vertical="distributed" wrapText="1"/>
      <protection locked="0"/>
    </xf>
    <xf numFmtId="0" fontId="61" fillId="0" borderId="0" xfId="0" applyFont="1" applyAlignment="1">
      <alignment vertical="top" wrapText="1"/>
    </xf>
    <xf numFmtId="0" fontId="61" fillId="0" borderId="5" xfId="0" applyFont="1" applyBorder="1" applyAlignment="1">
      <alignment vertical="top" wrapText="1"/>
    </xf>
    <xf numFmtId="0" fontId="38" fillId="2" borderId="0" xfId="0" applyFont="1" applyFill="1" applyAlignment="1">
      <alignment vertical="top"/>
    </xf>
    <xf numFmtId="49" fontId="38" fillId="2" borderId="0" xfId="0" quotePrefix="1" applyNumberFormat="1" applyFont="1" applyFill="1" applyAlignment="1" applyProtection="1">
      <alignment horizontal="center" vertical="top"/>
      <protection hidden="1"/>
    </xf>
    <xf numFmtId="0" fontId="40" fillId="7" borderId="0" xfId="0" applyFont="1" applyFill="1" applyAlignment="1" applyProtection="1">
      <alignment vertical="top"/>
      <protection locked="0"/>
    </xf>
    <xf numFmtId="0" fontId="10" fillId="9" borderId="0" xfId="0" applyFont="1" applyFill="1" applyAlignment="1" applyProtection="1">
      <alignment vertical="top"/>
      <protection hidden="1"/>
    </xf>
    <xf numFmtId="0" fontId="38" fillId="9" borderId="0" xfId="0" applyFont="1" applyFill="1" applyAlignment="1" applyProtection="1">
      <alignment horizontal="right" vertical="top" wrapText="1"/>
      <protection hidden="1"/>
    </xf>
    <xf numFmtId="0" fontId="38" fillId="0" borderId="0" xfId="0" applyFont="1" applyAlignment="1" applyProtection="1">
      <alignment horizontal="right" vertical="top" wrapText="1"/>
      <protection locked="0"/>
    </xf>
    <xf numFmtId="0" fontId="38" fillId="0" borderId="0" xfId="0" applyFont="1" applyAlignment="1" applyProtection="1">
      <alignment horizontal="right" vertical="top" wrapText="1"/>
      <protection locked="0" hidden="1"/>
    </xf>
    <xf numFmtId="0" fontId="38" fillId="0" borderId="0" xfId="0" applyFont="1" applyAlignment="1" applyProtection="1">
      <alignment horizontal="right" vertical="top" wrapText="1"/>
      <protection hidden="1"/>
    </xf>
    <xf numFmtId="0" fontId="61" fillId="0" borderId="0" xfId="0" applyFont="1" applyAlignment="1" applyProtection="1">
      <alignment horizontal="left"/>
      <protection hidden="1"/>
    </xf>
    <xf numFmtId="0" fontId="8" fillId="2" borderId="0" xfId="0" applyFont="1" applyFill="1" applyAlignment="1">
      <alignment horizontal="left" vertical="top" wrapText="1"/>
    </xf>
    <xf numFmtId="0" fontId="8" fillId="2" borderId="0" xfId="0" applyFont="1" applyFill="1" applyAlignment="1">
      <alignment vertical="distributed" wrapText="1"/>
    </xf>
    <xf numFmtId="0" fontId="38" fillId="2" borderId="17" xfId="0" applyFont="1" applyFill="1" applyBorder="1" applyAlignment="1">
      <alignment horizontal="right" vertical="center"/>
    </xf>
    <xf numFmtId="0" fontId="38" fillId="2" borderId="18" xfId="0" applyFont="1" applyFill="1" applyBorder="1" applyAlignment="1">
      <alignment horizontal="right" vertical="center"/>
    </xf>
    <xf numFmtId="0" fontId="38" fillId="2" borderId="19" xfId="0" applyFont="1" applyFill="1" applyBorder="1" applyAlignment="1">
      <alignment horizontal="right" vertical="center"/>
    </xf>
    <xf numFmtId="0" fontId="38" fillId="2" borderId="17" xfId="0" applyFont="1" applyFill="1" applyBorder="1" applyAlignment="1">
      <alignment horizontal="center" vertical="center"/>
    </xf>
    <xf numFmtId="0" fontId="38" fillId="2" borderId="18" xfId="0" applyFont="1" applyFill="1" applyBorder="1" applyAlignment="1">
      <alignment horizontal="center" vertical="center"/>
    </xf>
    <xf numFmtId="0" fontId="38" fillId="2" borderId="19" xfId="0" applyFont="1" applyFill="1" applyBorder="1" applyAlignment="1">
      <alignment horizontal="center" vertical="center"/>
    </xf>
    <xf numFmtId="49" fontId="38" fillId="2" borderId="26" xfId="9" quotePrefix="1" applyNumberFormat="1" applyFont="1" applyFill="1" applyBorder="1" applyAlignment="1">
      <alignment horizontal="center" vertical="center" wrapText="1"/>
    </xf>
    <xf numFmtId="49" fontId="23" fillId="2" borderId="39" xfId="9" applyNumberFormat="1" applyFont="1" applyFill="1" applyBorder="1" applyAlignment="1">
      <alignment horizontal="center" vertical="center" wrapText="1"/>
    </xf>
    <xf numFmtId="49" fontId="23" fillId="2" borderId="36" xfId="9" applyNumberFormat="1" applyFont="1" applyFill="1" applyBorder="1" applyAlignment="1">
      <alignment horizontal="center" vertical="center" wrapText="1"/>
    </xf>
    <xf numFmtId="49" fontId="38" fillId="2" borderId="21" xfId="9" quotePrefix="1" applyNumberFormat="1" applyFont="1" applyFill="1" applyBorder="1" applyAlignment="1">
      <alignment horizontal="center" vertical="center" wrapText="1"/>
    </xf>
    <xf numFmtId="49" fontId="23" fillId="2" borderId="42" xfId="9" applyNumberFormat="1" applyFont="1" applyFill="1" applyBorder="1" applyAlignment="1">
      <alignment horizontal="center" vertical="center" wrapText="1"/>
    </xf>
    <xf numFmtId="49" fontId="23" fillId="2" borderId="54" xfId="9" applyNumberFormat="1" applyFont="1" applyFill="1" applyBorder="1" applyAlignment="1">
      <alignment horizontal="center" vertical="center" wrapText="1"/>
    </xf>
    <xf numFmtId="49" fontId="9" fillId="0" borderId="17" xfId="11" applyNumberFormat="1" applyFont="1" applyBorder="1" applyAlignment="1">
      <alignment horizontal="center" vertical="center"/>
    </xf>
    <xf numFmtId="49" fontId="9" fillId="0" borderId="18" xfId="11" applyNumberFormat="1" applyFont="1" applyBorder="1" applyAlignment="1">
      <alignment horizontal="center" vertical="center"/>
    </xf>
    <xf numFmtId="49" fontId="9" fillId="0" borderId="19" xfId="11" applyNumberFormat="1" applyFont="1" applyBorder="1" applyAlignment="1">
      <alignment horizontal="center" vertical="center"/>
    </xf>
    <xf numFmtId="0" fontId="9" fillId="0" borderId="17" xfId="11" applyFont="1" applyBorder="1" applyAlignment="1">
      <alignment horizontal="center" vertical="center"/>
    </xf>
    <xf numFmtId="0" fontId="9" fillId="0" borderId="18" xfId="11" applyFont="1" applyBorder="1" applyAlignment="1">
      <alignment horizontal="center" vertical="center"/>
    </xf>
    <xf numFmtId="0" fontId="9" fillId="0" borderId="19" xfId="11" applyFont="1" applyBorder="1" applyAlignment="1">
      <alignment horizontal="center" vertical="center"/>
    </xf>
    <xf numFmtId="0" fontId="137" fillId="0" borderId="17" xfId="11" applyFont="1" applyBorder="1" applyAlignment="1">
      <alignment horizontal="center" vertical="center" wrapText="1"/>
    </xf>
    <xf numFmtId="0" fontId="137" fillId="0" borderId="18" xfId="11" applyFont="1" applyBorder="1" applyAlignment="1">
      <alignment horizontal="center" vertical="center" wrapText="1"/>
    </xf>
    <xf numFmtId="0" fontId="137" fillId="0" borderId="19" xfId="11" applyFont="1" applyBorder="1" applyAlignment="1">
      <alignment horizontal="center" vertical="center" wrapText="1"/>
    </xf>
    <xf numFmtId="49" fontId="10" fillId="0" borderId="17" xfId="11" quotePrefix="1" applyNumberFormat="1" applyFont="1" applyBorder="1" applyAlignment="1">
      <alignment horizontal="center" vertical="center"/>
    </xf>
    <xf numFmtId="49" fontId="10" fillId="0" borderId="18" xfId="11" quotePrefix="1" applyNumberFormat="1" applyFont="1" applyBorder="1" applyAlignment="1">
      <alignment horizontal="center" vertical="center"/>
    </xf>
    <xf numFmtId="49" fontId="10" fillId="0" borderId="19" xfId="11" quotePrefix="1" applyNumberFormat="1" applyFont="1" applyBorder="1" applyAlignment="1">
      <alignment horizontal="center" vertical="center"/>
    </xf>
    <xf numFmtId="0" fontId="38" fillId="0" borderId="17" xfId="11" quotePrefix="1" applyFont="1" applyBorder="1" applyAlignment="1">
      <alignment horizontal="center" vertical="center"/>
    </xf>
    <xf numFmtId="0" fontId="38" fillId="0" borderId="18" xfId="11" quotePrefix="1" applyFont="1" applyBorder="1" applyAlignment="1">
      <alignment horizontal="center" vertical="center"/>
    </xf>
    <xf numFmtId="0" fontId="38" fillId="0" borderId="19" xfId="11" quotePrefix="1" applyFont="1" applyBorder="1" applyAlignment="1">
      <alignment horizontal="center" vertical="center"/>
    </xf>
    <xf numFmtId="49" fontId="38" fillId="2" borderId="20" xfId="9" quotePrefix="1" applyNumberFormat="1" applyFont="1" applyFill="1" applyBorder="1" applyAlignment="1">
      <alignment horizontal="center" vertical="center" wrapText="1"/>
    </xf>
    <xf numFmtId="49" fontId="23" fillId="2" borderId="41" xfId="9" applyNumberFormat="1" applyFont="1" applyFill="1" applyBorder="1" applyAlignment="1">
      <alignment horizontal="center" vertical="center" wrapText="1"/>
    </xf>
    <xf numFmtId="49" fontId="23" fillId="2" borderId="23" xfId="9" applyNumberFormat="1" applyFont="1" applyFill="1" applyBorder="1" applyAlignment="1">
      <alignment horizontal="center" vertical="center" wrapText="1"/>
    </xf>
    <xf numFmtId="0" fontId="8" fillId="2" borderId="0" xfId="0" applyFont="1" applyFill="1" applyAlignment="1">
      <alignment horizontal="left" vertical="distributed" wrapTex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8" fillId="2" borderId="0" xfId="0" applyFont="1" applyFill="1" applyAlignment="1">
      <alignment vertical="top" wrapText="1"/>
    </xf>
    <xf numFmtId="49" fontId="10" fillId="0" borderId="17" xfId="11" applyNumberFormat="1" applyFont="1" applyBorder="1" applyAlignment="1">
      <alignment horizontal="center" vertical="center"/>
    </xf>
    <xf numFmtId="49" fontId="10" fillId="0" borderId="18" xfId="11" applyNumberFormat="1" applyFont="1" applyBorder="1" applyAlignment="1">
      <alignment horizontal="center" vertical="center"/>
    </xf>
    <xf numFmtId="49" fontId="10" fillId="0" borderId="19" xfId="11" applyNumberFormat="1" applyFont="1" applyBorder="1" applyAlignment="1">
      <alignment horizontal="center" vertical="center"/>
    </xf>
    <xf numFmtId="0" fontId="10" fillId="0" borderId="17" xfId="11" applyFont="1" applyBorder="1" applyAlignment="1">
      <alignment horizontal="center" vertical="center"/>
    </xf>
    <xf numFmtId="0" fontId="10" fillId="0" borderId="18" xfId="11" applyFont="1" applyBorder="1" applyAlignment="1">
      <alignment horizontal="center" vertical="center"/>
    </xf>
    <xf numFmtId="0" fontId="10" fillId="0" borderId="19" xfId="11" applyFont="1" applyBorder="1" applyAlignment="1">
      <alignment horizontal="center" vertical="center"/>
    </xf>
    <xf numFmtId="0" fontId="9" fillId="0" borderId="0" xfId="0" applyFont="1" applyAlignment="1">
      <alignment horizontal="right" vertical="top" wrapText="1"/>
    </xf>
    <xf numFmtId="0" fontId="9" fillId="0" borderId="0" xfId="0" applyFont="1" applyAlignment="1">
      <alignment vertical="top" wrapText="1"/>
    </xf>
    <xf numFmtId="0" fontId="38" fillId="2" borderId="69" xfId="0" quotePrefix="1" applyFont="1" applyFill="1" applyBorder="1" applyAlignment="1" applyProtection="1">
      <alignment horizontal="center" vertical="center"/>
      <protection hidden="1"/>
    </xf>
    <xf numFmtId="0" fontId="38" fillId="2" borderId="28" xfId="0" quotePrefix="1" applyFont="1" applyFill="1" applyBorder="1" applyAlignment="1" applyProtection="1">
      <alignment horizontal="center" vertical="center"/>
      <protection hidden="1"/>
    </xf>
    <xf numFmtId="0" fontId="38" fillId="2" borderId="70" xfId="0" quotePrefix="1" applyFont="1" applyFill="1" applyBorder="1" applyAlignment="1" applyProtection="1">
      <alignment horizontal="center" vertical="center"/>
      <protection hidden="1"/>
    </xf>
    <xf numFmtId="0" fontId="8" fillId="2" borderId="0" xfId="0" applyFont="1" applyFill="1" applyAlignment="1" applyProtection="1">
      <alignment vertical="distributed" wrapText="1"/>
      <protection hidden="1"/>
    </xf>
    <xf numFmtId="0" fontId="38" fillId="0" borderId="9" xfId="0" quotePrefix="1" applyFont="1" applyBorder="1" applyAlignment="1" applyProtection="1">
      <alignment horizontal="center" vertical="center"/>
      <protection hidden="1"/>
    </xf>
    <xf numFmtId="0" fontId="38" fillId="0" borderId="10" xfId="0" quotePrefix="1" applyFont="1" applyBorder="1" applyAlignment="1" applyProtection="1">
      <alignment horizontal="center" vertical="center"/>
      <protection hidden="1"/>
    </xf>
    <xf numFmtId="0" fontId="38" fillId="0" borderId="20" xfId="0" quotePrefix="1" applyFont="1" applyBorder="1" applyAlignment="1" applyProtection="1">
      <alignment horizontal="center" vertical="center"/>
      <protection hidden="1"/>
    </xf>
    <xf numFmtId="0" fontId="38" fillId="0" borderId="11" xfId="0" quotePrefix="1" applyFont="1" applyBorder="1" applyAlignment="1" applyProtection="1">
      <alignment horizontal="center" vertical="center"/>
      <protection hidden="1"/>
    </xf>
    <xf numFmtId="0" fontId="38" fillId="0" borderId="12" xfId="0" quotePrefix="1" applyFont="1" applyBorder="1" applyAlignment="1" applyProtection="1">
      <alignment horizontal="center" vertical="center"/>
      <protection hidden="1"/>
    </xf>
    <xf numFmtId="0" fontId="38" fillId="0" borderId="69" xfId="0" quotePrefix="1" applyFont="1" applyBorder="1" applyAlignment="1" applyProtection="1">
      <alignment horizontal="center" vertical="center"/>
      <protection hidden="1"/>
    </xf>
    <xf numFmtId="0" fontId="38" fillId="0" borderId="28" xfId="0" quotePrefix="1" applyFont="1" applyBorder="1" applyAlignment="1" applyProtection="1">
      <alignment horizontal="center" vertical="center"/>
      <protection hidden="1"/>
    </xf>
    <xf numFmtId="0" fontId="38" fillId="0" borderId="26" xfId="0" quotePrefix="1" applyFont="1" applyBorder="1" applyAlignment="1" applyProtection="1">
      <alignment horizontal="center" vertical="center"/>
      <protection hidden="1"/>
    </xf>
    <xf numFmtId="0" fontId="38" fillId="0" borderId="27" xfId="0" quotePrefix="1" applyFont="1" applyBorder="1" applyAlignment="1" applyProtection="1">
      <alignment horizontal="center" vertical="center"/>
      <protection hidden="1"/>
    </xf>
    <xf numFmtId="0" fontId="38" fillId="0" borderId="70" xfId="0" quotePrefix="1" applyFont="1" applyBorder="1" applyAlignment="1" applyProtection="1">
      <alignment horizontal="center" vertical="center"/>
      <protection hidden="1"/>
    </xf>
    <xf numFmtId="0" fontId="38" fillId="0" borderId="25" xfId="0" quotePrefix="1" applyFont="1" applyBorder="1" applyAlignment="1" applyProtection="1">
      <alignment horizontal="center" vertical="center"/>
      <protection hidden="1"/>
    </xf>
    <xf numFmtId="0" fontId="38" fillId="0" borderId="24" xfId="0" quotePrefix="1" applyFont="1" applyBorder="1" applyAlignment="1" applyProtection="1">
      <alignment horizontal="center" vertical="center"/>
      <protection hidden="1"/>
    </xf>
    <xf numFmtId="0" fontId="38" fillId="0" borderId="29" xfId="0" quotePrefix="1" applyFont="1" applyBorder="1" applyAlignment="1" applyProtection="1">
      <alignment horizontal="center" vertical="center"/>
      <protection hidden="1"/>
    </xf>
    <xf numFmtId="0" fontId="133" fillId="2" borderId="7" xfId="0" applyFont="1" applyFill="1" applyBorder="1" applyAlignment="1">
      <alignment horizontal="left" vertical="top" wrapText="1"/>
    </xf>
    <xf numFmtId="0" fontId="72" fillId="2" borderId="1" xfId="0" applyFont="1" applyFill="1" applyBorder="1" applyAlignment="1">
      <alignment horizontal="left" vertical="center" wrapText="1"/>
    </xf>
    <xf numFmtId="0" fontId="72" fillId="2" borderId="0" xfId="0" applyFont="1" applyFill="1" applyAlignment="1">
      <alignment horizontal="left" vertical="center" wrapText="1"/>
    </xf>
    <xf numFmtId="0" fontId="7" fillId="0" borderId="2"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7" fillId="0" borderId="95"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7" fillId="0" borderId="11" xfId="0" applyFont="1" applyBorder="1" applyAlignment="1" applyProtection="1">
      <alignment horizontal="center" vertical="center" wrapText="1"/>
      <protection hidden="1"/>
    </xf>
    <xf numFmtId="0" fontId="7" fillId="0" borderId="96" xfId="0" applyFont="1" applyBorder="1" applyAlignment="1" applyProtection="1">
      <alignment horizontal="center" vertical="center" wrapText="1"/>
      <protection hidden="1"/>
    </xf>
    <xf numFmtId="0" fontId="89" fillId="0" borderId="103" xfId="0" applyFont="1" applyBorder="1" applyAlignment="1" applyProtection="1">
      <alignment horizontal="center" vertical="distributed" wrapText="1"/>
      <protection hidden="1"/>
    </xf>
    <xf numFmtId="0" fontId="89" fillId="0" borderId="101" xfId="0" applyFont="1" applyBorder="1" applyAlignment="1" applyProtection="1">
      <alignment horizontal="center" vertical="distributed" wrapText="1"/>
      <protection hidden="1"/>
    </xf>
    <xf numFmtId="0" fontId="89" fillId="0" borderId="104" xfId="0" applyFont="1" applyBorder="1" applyAlignment="1" applyProtection="1">
      <alignment horizontal="center" vertical="distributed" wrapText="1"/>
      <protection hidden="1"/>
    </xf>
    <xf numFmtId="0" fontId="89" fillId="0" borderId="100" xfId="0" applyFont="1" applyBorder="1" applyAlignment="1" applyProtection="1">
      <alignment horizontal="center" vertical="distributed" wrapText="1"/>
      <protection hidden="1"/>
    </xf>
    <xf numFmtId="0" fontId="89" fillId="0" borderId="102" xfId="0" applyFont="1" applyBorder="1" applyAlignment="1" applyProtection="1">
      <alignment horizontal="center" vertical="distributed" wrapText="1"/>
      <protection hidden="1"/>
    </xf>
    <xf numFmtId="0" fontId="18" fillId="0" borderId="0" xfId="0" applyFont="1" applyAlignment="1" applyProtection="1">
      <alignment vertical="top" wrapText="1"/>
      <protection hidden="1"/>
    </xf>
    <xf numFmtId="0" fontId="14" fillId="0" borderId="0" xfId="0" applyFont="1" applyAlignment="1" applyProtection="1">
      <alignment horizontal="center" vertical="top" wrapText="1" shrinkToFit="1"/>
      <protection hidden="1"/>
    </xf>
    <xf numFmtId="0" fontId="8" fillId="2" borderId="0" xfId="0" applyFont="1" applyFill="1" applyAlignment="1">
      <alignment vertical="top"/>
    </xf>
    <xf numFmtId="0" fontId="89" fillId="0" borderId="41" xfId="0" applyFont="1" applyBorder="1" applyAlignment="1" applyProtection="1">
      <alignment horizontal="center" vertical="center" wrapText="1"/>
      <protection hidden="1"/>
    </xf>
    <xf numFmtId="0" fontId="0" fillId="0" borderId="41" xfId="0" applyBorder="1" applyAlignment="1" applyProtection="1">
      <alignment horizontal="center" vertical="center" wrapText="1"/>
      <protection hidden="1"/>
    </xf>
    <xf numFmtId="0" fontId="0" fillId="0" borderId="23" xfId="0" applyBorder="1" applyAlignment="1" applyProtection="1">
      <alignment horizontal="center" vertical="center" wrapText="1"/>
      <protection hidden="1"/>
    </xf>
    <xf numFmtId="0" fontId="70" fillId="0" borderId="69" xfId="0" applyFont="1" applyBorder="1" applyAlignment="1" applyProtection="1">
      <alignment horizontal="center" vertical="center"/>
      <protection locked="0"/>
    </xf>
    <xf numFmtId="0" fontId="70" fillId="0" borderId="28"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111" fillId="0" borderId="57" xfId="0" applyFont="1" applyBorder="1" applyAlignment="1" applyProtection="1">
      <alignment horizontal="center" vertical="center"/>
      <protection locked="0"/>
    </xf>
    <xf numFmtId="0" fontId="111" fillId="0" borderId="3" xfId="0" applyFont="1" applyBorder="1" applyAlignment="1" applyProtection="1">
      <alignment horizontal="center" vertical="center"/>
      <protection locked="0"/>
    </xf>
    <xf numFmtId="0" fontId="111" fillId="0" borderId="62" xfId="0" applyFont="1" applyBorder="1" applyAlignment="1" applyProtection="1">
      <alignment horizontal="center" vertical="center"/>
      <protection locked="0"/>
    </xf>
    <xf numFmtId="0" fontId="111" fillId="0" borderId="24"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111" fillId="0" borderId="37" xfId="0" applyFont="1" applyBorder="1" applyAlignment="1" applyProtection="1">
      <alignment horizontal="center" vertical="center"/>
      <protection locked="0"/>
    </xf>
    <xf numFmtId="0" fontId="111" fillId="0" borderId="25" xfId="0" applyFont="1" applyBorder="1" applyAlignment="1" applyProtection="1">
      <alignment horizontal="center" vertical="center"/>
      <protection locked="0"/>
    </xf>
    <xf numFmtId="0" fontId="10" fillId="2" borderId="51" xfId="0" applyFont="1" applyFill="1" applyBorder="1" applyAlignment="1" applyProtection="1">
      <alignment horizontal="center" vertical="center"/>
      <protection hidden="1"/>
    </xf>
    <xf numFmtId="0" fontId="23" fillId="2" borderId="51" xfId="0" applyFont="1" applyFill="1" applyBorder="1" applyProtection="1">
      <alignment vertical="center"/>
      <protection hidden="1"/>
    </xf>
    <xf numFmtId="0" fontId="23" fillId="2" borderId="51" xfId="0" applyFont="1" applyFill="1" applyBorder="1" applyAlignment="1" applyProtection="1">
      <alignment horizontal="center" vertical="center"/>
      <protection hidden="1"/>
    </xf>
    <xf numFmtId="0" fontId="10" fillId="2" borderId="9" xfId="0" applyFont="1" applyFill="1" applyBorder="1" applyAlignment="1" applyProtection="1">
      <alignment horizontal="center" vertical="center"/>
      <protection hidden="1"/>
    </xf>
    <xf numFmtId="0" fontId="10" fillId="2" borderId="10" xfId="0" applyFont="1" applyFill="1" applyBorder="1" applyAlignment="1" applyProtection="1">
      <alignment horizontal="center" vertical="center"/>
      <protection hidden="1"/>
    </xf>
    <xf numFmtId="0" fontId="10" fillId="2" borderId="12" xfId="0" applyFont="1" applyFill="1" applyBorder="1" applyAlignment="1" applyProtection="1">
      <alignment horizontal="center" vertical="center"/>
      <protection hidden="1"/>
    </xf>
    <xf numFmtId="0" fontId="38" fillId="2" borderId="52" xfId="0" quotePrefix="1" applyFont="1" applyFill="1" applyBorder="1" applyAlignment="1" applyProtection="1">
      <alignment horizontal="center" vertical="center"/>
      <protection hidden="1"/>
    </xf>
    <xf numFmtId="0" fontId="23" fillId="2" borderId="52" xfId="0" applyFont="1" applyFill="1" applyBorder="1" applyProtection="1">
      <alignment vertical="center"/>
      <protection hidden="1"/>
    </xf>
    <xf numFmtId="0" fontId="23" fillId="2" borderId="52" xfId="0" applyFont="1" applyFill="1" applyBorder="1" applyAlignment="1" applyProtection="1">
      <alignment horizontal="center" vertical="center"/>
      <protection hidden="1"/>
    </xf>
    <xf numFmtId="0" fontId="38" fillId="2" borderId="13" xfId="0" quotePrefix="1" applyFont="1" applyFill="1" applyBorder="1" applyAlignment="1" applyProtection="1">
      <alignment horizontal="center" vertical="center"/>
      <protection hidden="1"/>
    </xf>
    <xf numFmtId="0" fontId="38" fillId="2" borderId="14" xfId="0" quotePrefix="1" applyFont="1" applyFill="1" applyBorder="1" applyAlignment="1" applyProtection="1">
      <alignment horizontal="center" vertical="center"/>
      <protection hidden="1"/>
    </xf>
    <xf numFmtId="0" fontId="38" fillId="2" borderId="16" xfId="0" quotePrefix="1" applyFont="1" applyFill="1" applyBorder="1" applyAlignment="1" applyProtection="1">
      <alignment horizontal="center" vertical="center"/>
      <protection hidden="1"/>
    </xf>
    <xf numFmtId="0" fontId="8" fillId="0" borderId="0" xfId="0" applyFont="1" applyProtection="1">
      <alignment vertical="center"/>
      <protection hidden="1"/>
    </xf>
    <xf numFmtId="0" fontId="10" fillId="0" borderId="2"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10" fillId="0" borderId="8" xfId="0" applyFont="1" applyBorder="1" applyAlignment="1" applyProtection="1">
      <alignment horizontal="center" vertical="center" wrapText="1"/>
      <protection hidden="1"/>
    </xf>
    <xf numFmtId="0" fontId="10" fillId="0" borderId="18" xfId="0" applyFont="1" applyBorder="1" applyAlignment="1" applyProtection="1">
      <alignment vertical="center" wrapText="1"/>
      <protection hidden="1"/>
    </xf>
    <xf numFmtId="0" fontId="10" fillId="0" borderId="19" xfId="0" applyFont="1" applyBorder="1" applyAlignment="1" applyProtection="1">
      <alignment vertical="center" wrapText="1"/>
      <protection hidden="1"/>
    </xf>
    <xf numFmtId="0" fontId="7" fillId="0" borderId="46" xfId="0" applyFont="1" applyBorder="1" applyAlignment="1" applyProtection="1">
      <alignment horizontal="center" vertical="center" textRotation="255" wrapText="1" shrinkToFit="1"/>
      <protection hidden="1"/>
    </xf>
    <xf numFmtId="0" fontId="7" fillId="0" borderId="47" xfId="0" applyFont="1" applyBorder="1" applyAlignment="1" applyProtection="1">
      <alignment horizontal="center" vertical="center" textRotation="255" wrapText="1" shrinkToFit="1"/>
      <protection hidden="1"/>
    </xf>
    <xf numFmtId="0" fontId="7" fillId="0" borderId="55" xfId="0" applyFont="1" applyBorder="1" applyAlignment="1" applyProtection="1">
      <alignment horizontal="center" vertical="center" textRotation="255" wrapText="1" shrinkToFit="1"/>
      <protection hidden="1"/>
    </xf>
    <xf numFmtId="0" fontId="7" fillId="0" borderId="39" xfId="0" applyFont="1" applyBorder="1" applyAlignment="1" applyProtection="1">
      <alignment horizontal="center" vertical="center" textRotation="255" wrapText="1" shrinkToFit="1"/>
      <protection hidden="1"/>
    </xf>
    <xf numFmtId="0" fontId="7" fillId="0" borderId="53" xfId="0" applyFont="1" applyBorder="1" applyAlignment="1" applyProtection="1">
      <alignment horizontal="center" vertical="center" textRotation="255" wrapText="1" shrinkToFit="1"/>
      <protection hidden="1"/>
    </xf>
    <xf numFmtId="0" fontId="7" fillId="0" borderId="42" xfId="0" applyFont="1" applyBorder="1" applyAlignment="1" applyProtection="1">
      <alignment horizontal="center" vertical="center" textRotation="255" wrapText="1" shrinkToFit="1"/>
      <protection hidden="1"/>
    </xf>
    <xf numFmtId="0" fontId="18" fillId="2" borderId="0" xfId="0" applyFont="1" applyFill="1" applyAlignment="1" applyProtection="1">
      <alignment horizontal="center" vertical="top"/>
      <protection hidden="1"/>
    </xf>
    <xf numFmtId="0" fontId="18" fillId="2" borderId="0" xfId="0" applyFont="1" applyFill="1" applyAlignment="1" applyProtection="1">
      <alignment horizontal="left" vertical="distributed" wrapText="1"/>
      <protection hidden="1"/>
    </xf>
    <xf numFmtId="0" fontId="101" fillId="2" borderId="69" xfId="0" applyFont="1" applyFill="1" applyBorder="1" applyAlignment="1" applyProtection="1">
      <alignment horizontal="center" vertical="center" wrapText="1"/>
      <protection locked="0"/>
    </xf>
    <xf numFmtId="0" fontId="101" fillId="2" borderId="28" xfId="0" applyFont="1" applyFill="1" applyBorder="1" applyAlignment="1" applyProtection="1">
      <alignment horizontal="center" vertical="center" wrapText="1"/>
      <protection locked="0"/>
    </xf>
    <xf numFmtId="0" fontId="19" fillId="0" borderId="0" xfId="0" applyFont="1" applyAlignment="1" applyProtection="1">
      <alignment vertical="distributed" wrapText="1"/>
      <protection hidden="1"/>
    </xf>
    <xf numFmtId="0" fontId="18" fillId="0" borderId="0" xfId="0" applyFont="1" applyAlignment="1" applyProtection="1">
      <alignment horizontal="center" vertical="top"/>
      <protection hidden="1"/>
    </xf>
    <xf numFmtId="0" fontId="18" fillId="0" borderId="0" xfId="0" applyFont="1" applyAlignment="1" applyProtection="1">
      <alignment horizontal="left" vertical="distributed" wrapText="1"/>
      <protection hidden="1"/>
    </xf>
    <xf numFmtId="0" fontId="18" fillId="0" borderId="0" xfId="0" applyFont="1" applyAlignment="1" applyProtection="1">
      <alignment horizontal="center" vertical="center"/>
      <protection hidden="1"/>
    </xf>
    <xf numFmtId="0" fontId="18" fillId="0" borderId="0" xfId="0" applyFont="1" applyAlignment="1" applyProtection="1">
      <alignment horizontal="left" vertical="center" wrapText="1"/>
      <protection hidden="1"/>
    </xf>
    <xf numFmtId="0" fontId="10" fillId="0" borderId="28" xfId="0" applyFont="1" applyBorder="1" applyAlignment="1" applyProtection="1">
      <alignment horizontal="center" vertical="center"/>
      <protection locked="0"/>
    </xf>
    <xf numFmtId="0" fontId="10" fillId="0" borderId="70" xfId="0" applyFont="1" applyBorder="1" applyAlignment="1" applyProtection="1">
      <alignment horizontal="center" vertical="center"/>
      <protection locked="0"/>
    </xf>
    <xf numFmtId="0" fontId="72" fillId="3" borderId="17" xfId="0" applyFont="1" applyFill="1" applyBorder="1" applyAlignment="1">
      <alignment horizontal="center" vertical="distributed" wrapText="1"/>
    </xf>
    <xf numFmtId="0" fontId="72" fillId="3" borderId="18" xfId="0" applyFont="1" applyFill="1" applyBorder="1" applyAlignment="1">
      <alignment horizontal="center" vertical="distributed" wrapText="1"/>
    </xf>
    <xf numFmtId="0" fontId="72" fillId="3" borderId="19" xfId="0" applyFont="1" applyFill="1" applyBorder="1" applyAlignment="1">
      <alignment horizontal="center" vertical="distributed"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7" fillId="2" borderId="24" xfId="0" applyFont="1" applyFill="1" applyBorder="1" applyAlignment="1" applyProtection="1">
      <alignment horizontal="center" vertical="center" wrapText="1"/>
      <protection hidden="1"/>
    </xf>
    <xf numFmtId="0" fontId="7" fillId="2" borderId="29" xfId="0" applyFont="1" applyFill="1" applyBorder="1" applyAlignment="1" applyProtection="1">
      <alignment horizontal="center" vertical="center" wrapText="1"/>
      <protection hidden="1"/>
    </xf>
    <xf numFmtId="0" fontId="7" fillId="2" borderId="28" xfId="0" applyFont="1" applyFill="1" applyBorder="1" applyAlignment="1" applyProtection="1">
      <alignment horizontal="center" vertical="center" wrapText="1"/>
      <protection hidden="1"/>
    </xf>
    <xf numFmtId="0" fontId="7" fillId="2" borderId="26" xfId="0" applyFont="1" applyFill="1" applyBorder="1" applyAlignment="1" applyProtection="1">
      <alignment horizontal="center" vertical="center" wrapText="1"/>
      <protection hidden="1"/>
    </xf>
    <xf numFmtId="0" fontId="7" fillId="2" borderId="34" xfId="0" applyFont="1" applyFill="1" applyBorder="1" applyAlignment="1" applyProtection="1">
      <alignment horizontal="center" vertical="center"/>
      <protection hidden="1"/>
    </xf>
    <xf numFmtId="0" fontId="7" fillId="2" borderId="33" xfId="0" applyFont="1" applyFill="1" applyBorder="1" applyAlignment="1" applyProtection="1">
      <alignment horizontal="center" vertical="center"/>
      <protection hidden="1"/>
    </xf>
    <xf numFmtId="0" fontId="7" fillId="2" borderId="31" xfId="0" applyFont="1" applyFill="1" applyBorder="1" applyAlignment="1" applyProtection="1">
      <alignment horizontal="center" vertical="center"/>
      <protection hidden="1"/>
    </xf>
    <xf numFmtId="0" fontId="7" fillId="2" borderId="25" xfId="0" applyFont="1" applyFill="1" applyBorder="1" applyAlignment="1" applyProtection="1">
      <alignment horizontal="center" vertical="center"/>
      <protection hidden="1"/>
    </xf>
    <xf numFmtId="0" fontId="7" fillId="2" borderId="24" xfId="0" applyFont="1" applyFill="1" applyBorder="1" applyAlignment="1" applyProtection="1">
      <alignment horizontal="center" vertical="center"/>
      <protection hidden="1"/>
    </xf>
    <xf numFmtId="0" fontId="7" fillId="2" borderId="29" xfId="0" applyFont="1" applyFill="1" applyBorder="1" applyAlignment="1" applyProtection="1">
      <alignment horizontal="center" vertical="center"/>
      <protection hidden="1"/>
    </xf>
    <xf numFmtId="0" fontId="22" fillId="0" borderId="34" xfId="0" quotePrefix="1" applyFont="1" applyBorder="1" applyAlignment="1" applyProtection="1">
      <alignment horizontal="right" vertical="center"/>
      <protection hidden="1"/>
    </xf>
    <xf numFmtId="0" fontId="22" fillId="0" borderId="33" xfId="0" quotePrefix="1" applyFont="1" applyBorder="1" applyAlignment="1" applyProtection="1">
      <alignment horizontal="right" vertical="center"/>
      <protection hidden="1"/>
    </xf>
    <xf numFmtId="0" fontId="22" fillId="0" borderId="65" xfId="0" quotePrefix="1" applyFont="1" applyBorder="1" applyAlignment="1" applyProtection="1">
      <alignment horizontal="right" vertical="center"/>
      <protection hidden="1"/>
    </xf>
    <xf numFmtId="0" fontId="101" fillId="2" borderId="13" xfId="0" applyFont="1" applyFill="1" applyBorder="1" applyAlignment="1" applyProtection="1">
      <alignment horizontal="center" vertical="center" wrapText="1"/>
      <protection locked="0"/>
    </xf>
    <xf numFmtId="0" fontId="101" fillId="2" borderId="14" xfId="0" applyFont="1" applyFill="1" applyBorder="1" applyAlignment="1" applyProtection="1">
      <alignment horizontal="center" vertical="center" wrapText="1"/>
      <protection locked="0"/>
    </xf>
    <xf numFmtId="0" fontId="19" fillId="2" borderId="0" xfId="0" applyFont="1" applyFill="1" applyAlignment="1" applyProtection="1">
      <alignment vertical="distributed" wrapText="1"/>
      <protection hidden="1"/>
    </xf>
    <xf numFmtId="0" fontId="0" fillId="2" borderId="0" xfId="0" applyFill="1" applyAlignment="1" applyProtection="1">
      <alignment vertical="distributed" wrapText="1"/>
      <protection hidden="1"/>
    </xf>
    <xf numFmtId="0" fontId="101" fillId="2" borderId="9" xfId="0" applyFont="1" applyFill="1" applyBorder="1" applyAlignment="1" applyProtection="1">
      <alignment horizontal="center" vertical="center" wrapText="1"/>
      <protection locked="0"/>
    </xf>
    <xf numFmtId="0" fontId="101" fillId="2" borderId="10" xfId="0" applyFont="1" applyFill="1" applyBorder="1" applyAlignment="1" applyProtection="1">
      <alignment horizontal="center" vertical="center" wrapText="1"/>
      <protection locked="0"/>
    </xf>
    <xf numFmtId="0" fontId="8" fillId="2" borderId="0" xfId="0" applyFont="1" applyFill="1" applyAlignment="1" applyProtection="1">
      <alignment vertical="top"/>
      <protection hidden="1"/>
    </xf>
    <xf numFmtId="0" fontId="10" fillId="0" borderId="95"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96" xfId="0" applyFont="1" applyBorder="1" applyAlignment="1">
      <alignment horizontal="center" vertical="center"/>
    </xf>
    <xf numFmtId="0" fontId="12" fillId="0" borderId="11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13" xfId="0" applyFont="1" applyBorder="1" applyAlignment="1">
      <alignment horizontal="center" vertical="center" wrapTex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14" xfId="0" applyFont="1" applyBorder="1" applyAlignment="1">
      <alignment horizontal="center" vertical="center"/>
    </xf>
    <xf numFmtId="0" fontId="7" fillId="0" borderId="3" xfId="0" applyFont="1" applyBorder="1" applyAlignment="1" applyProtection="1">
      <alignment horizontal="center" vertical="center"/>
      <protection hidden="1"/>
    </xf>
    <xf numFmtId="0" fontId="7" fillId="0" borderId="58" xfId="0" applyFont="1" applyBorder="1" applyAlignment="1" applyProtection="1">
      <alignment horizontal="center" vertical="center"/>
      <protection hidden="1"/>
    </xf>
    <xf numFmtId="0" fontId="7" fillId="0" borderId="24" xfId="0" applyFont="1" applyBorder="1" applyAlignment="1" applyProtection="1">
      <alignment horizontal="center" vertical="center"/>
      <protection hidden="1"/>
    </xf>
    <xf numFmtId="0" fontId="7" fillId="0" borderId="63" xfId="0" applyFont="1" applyBorder="1" applyAlignment="1" applyProtection="1">
      <alignment horizontal="center" vertical="center"/>
      <protection hidden="1"/>
    </xf>
    <xf numFmtId="0" fontId="7" fillId="0" borderId="2" xfId="0" applyFont="1" applyBorder="1" applyAlignment="1" applyProtection="1">
      <alignment vertical="center" textRotation="255"/>
      <protection hidden="1"/>
    </xf>
    <xf numFmtId="0" fontId="7" fillId="0" borderId="38" xfId="0" applyFont="1" applyBorder="1" applyAlignment="1" applyProtection="1">
      <alignment vertical="center" textRotation="255"/>
      <protection hidden="1"/>
    </xf>
    <xf numFmtId="0" fontId="7" fillId="0" borderId="1" xfId="0" applyFont="1" applyBorder="1" applyAlignment="1" applyProtection="1">
      <alignment vertical="center" textRotation="255"/>
      <protection hidden="1"/>
    </xf>
    <xf numFmtId="0" fontId="7" fillId="0" borderId="50" xfId="0" applyFont="1" applyBorder="1" applyAlignment="1" applyProtection="1">
      <alignment vertical="center" textRotation="255"/>
      <protection hidden="1"/>
    </xf>
    <xf numFmtId="0" fontId="7" fillId="0" borderId="6" xfId="0" applyFont="1" applyBorder="1" applyAlignment="1" applyProtection="1">
      <alignment vertical="center" textRotation="255"/>
      <protection hidden="1"/>
    </xf>
    <xf numFmtId="0" fontId="7" fillId="0" borderId="30" xfId="0" applyFont="1" applyBorder="1" applyAlignment="1" applyProtection="1">
      <alignment vertical="center" textRotation="255"/>
      <protection hidden="1"/>
    </xf>
    <xf numFmtId="0" fontId="7" fillId="0" borderId="37" xfId="0" applyFont="1" applyBorder="1" applyProtection="1">
      <alignment vertical="center"/>
      <protection hidden="1"/>
    </xf>
    <xf numFmtId="0" fontId="7" fillId="0" borderId="3" xfId="0" applyFont="1" applyBorder="1" applyProtection="1">
      <alignment vertical="center"/>
      <protection hidden="1"/>
    </xf>
    <xf numFmtId="0" fontId="7" fillId="0" borderId="58" xfId="0" applyFont="1" applyBorder="1" applyProtection="1">
      <alignment vertical="center"/>
      <protection hidden="1"/>
    </xf>
    <xf numFmtId="0" fontId="7" fillId="0" borderId="25" xfId="0" applyFont="1" applyBorder="1" applyProtection="1">
      <alignment vertical="center"/>
      <protection hidden="1"/>
    </xf>
    <xf numFmtId="0" fontId="7" fillId="0" borderId="24" xfId="0" applyFont="1" applyBorder="1" applyProtection="1">
      <alignment vertical="center"/>
      <protection hidden="1"/>
    </xf>
    <xf numFmtId="0" fontId="7" fillId="0" borderId="63" xfId="0" applyFont="1" applyBorder="1" applyProtection="1">
      <alignment vertical="center"/>
      <protection hidden="1"/>
    </xf>
    <xf numFmtId="0" fontId="7" fillId="0" borderId="34" xfId="0" applyFont="1" applyBorder="1" applyProtection="1">
      <alignment vertical="center"/>
      <protection hidden="1"/>
    </xf>
    <xf numFmtId="0" fontId="7" fillId="0" borderId="33" xfId="0" applyFont="1" applyBorder="1" applyProtection="1">
      <alignment vertical="center"/>
      <protection hidden="1"/>
    </xf>
    <xf numFmtId="0" fontId="7" fillId="0" borderId="66" xfId="0" applyFont="1" applyBorder="1" applyProtection="1">
      <alignment vertical="center"/>
      <protection hidden="1"/>
    </xf>
    <xf numFmtId="0" fontId="7" fillId="0" borderId="22" xfId="0" applyFont="1" applyBorder="1" applyProtection="1">
      <alignment vertical="center"/>
      <protection hidden="1"/>
    </xf>
    <xf numFmtId="0" fontId="7" fillId="0" borderId="7" xfId="0" applyFont="1" applyBorder="1" applyProtection="1">
      <alignment vertical="center"/>
      <protection hidden="1"/>
    </xf>
    <xf numFmtId="0" fontId="7" fillId="0" borderId="68" xfId="0" applyFont="1" applyBorder="1" applyProtection="1">
      <alignment vertical="center"/>
      <protection hidden="1"/>
    </xf>
    <xf numFmtId="0" fontId="19" fillId="0" borderId="0" xfId="0" applyFont="1" applyAlignment="1" applyProtection="1">
      <alignment vertical="top"/>
      <protection hidden="1"/>
    </xf>
    <xf numFmtId="0" fontId="7" fillId="0" borderId="97" xfId="0" applyFont="1" applyBorder="1" applyAlignment="1" applyProtection="1">
      <alignment horizontal="center" vertical="center"/>
      <protection hidden="1"/>
    </xf>
    <xf numFmtId="0" fontId="7" fillId="0" borderId="98" xfId="0" applyFont="1" applyBorder="1" applyAlignment="1" applyProtection="1">
      <alignment horizontal="center" vertical="center"/>
      <protection hidden="1"/>
    </xf>
    <xf numFmtId="0" fontId="7" fillId="0" borderId="99" xfId="0" applyFont="1"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50" fillId="2" borderId="35" xfId="0" applyFont="1" applyFill="1" applyBorder="1" applyAlignment="1" applyProtection="1">
      <alignment horizontal="center" vertical="center"/>
      <protection locked="0" hidden="1"/>
    </xf>
    <xf numFmtId="0" fontId="50" fillId="2" borderId="18" xfId="0" applyFont="1" applyFill="1" applyBorder="1" applyAlignment="1" applyProtection="1">
      <alignment horizontal="center" vertical="center"/>
      <protection locked="0" hidden="1"/>
    </xf>
    <xf numFmtId="0" fontId="50" fillId="0" borderId="2" xfId="0" applyFont="1" applyBorder="1" applyAlignment="1" applyProtection="1">
      <alignment horizontal="center" vertical="center"/>
      <protection locked="0" hidden="1"/>
    </xf>
    <xf numFmtId="0" fontId="50" fillId="0" borderId="3" xfId="0" applyFont="1" applyBorder="1" applyAlignment="1" applyProtection="1">
      <alignment horizontal="center" vertical="center"/>
      <protection locked="0" hidden="1"/>
    </xf>
    <xf numFmtId="0" fontId="50" fillId="0" borderId="4" xfId="0" applyFont="1" applyBorder="1" applyAlignment="1" applyProtection="1">
      <alignment horizontal="center" vertical="center"/>
      <protection locked="0" hidden="1"/>
    </xf>
    <xf numFmtId="0" fontId="50" fillId="0" borderId="6" xfId="0" applyFont="1" applyBorder="1" applyAlignment="1" applyProtection="1">
      <alignment horizontal="center" vertical="center"/>
      <protection locked="0" hidden="1"/>
    </xf>
    <xf numFmtId="0" fontId="50" fillId="0" borderId="7" xfId="0" applyFont="1" applyBorder="1" applyAlignment="1" applyProtection="1">
      <alignment horizontal="center" vertical="center"/>
      <protection locked="0" hidden="1"/>
    </xf>
    <xf numFmtId="0" fontId="50" fillId="0" borderId="8" xfId="0" applyFont="1" applyBorder="1" applyAlignment="1" applyProtection="1">
      <alignment horizontal="center" vertical="center"/>
      <protection locked="0" hidden="1"/>
    </xf>
    <xf numFmtId="0" fontId="7" fillId="2" borderId="35" xfId="0" applyFont="1" applyFill="1" applyBorder="1" applyAlignment="1" applyProtection="1">
      <alignment horizontal="center" vertical="center"/>
      <protection hidden="1"/>
    </xf>
    <xf numFmtId="0" fontId="7" fillId="2" borderId="44" xfId="0" applyFont="1" applyFill="1" applyBorder="1" applyAlignment="1" applyProtection="1">
      <alignment horizontal="center" vertical="center"/>
      <protection hidden="1"/>
    </xf>
    <xf numFmtId="0" fontId="0" fillId="0" borderId="3"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22" fillId="0" borderId="27" xfId="0" quotePrefix="1" applyFont="1" applyBorder="1" applyAlignment="1" applyProtection="1">
      <alignment horizontal="right" vertical="center"/>
      <protection hidden="1"/>
    </xf>
    <xf numFmtId="0" fontId="22" fillId="0" borderId="28" xfId="0" quotePrefix="1" applyFont="1" applyBorder="1" applyAlignment="1" applyProtection="1">
      <alignment horizontal="right" vertical="center"/>
      <protection hidden="1"/>
    </xf>
    <xf numFmtId="0" fontId="22" fillId="0" borderId="70" xfId="0" quotePrefix="1" applyFont="1" applyBorder="1" applyAlignment="1" applyProtection="1">
      <alignment horizontal="right" vertical="center"/>
      <protection hidden="1"/>
    </xf>
    <xf numFmtId="49" fontId="38" fillId="2" borderId="27" xfId="0" quotePrefix="1" applyNumberFormat="1" applyFont="1" applyFill="1" applyBorder="1" applyAlignment="1" applyProtection="1">
      <alignment horizontal="center" vertical="center"/>
      <protection hidden="1"/>
    </xf>
    <xf numFmtId="49" fontId="38" fillId="2" borderId="28" xfId="0" quotePrefix="1" applyNumberFormat="1" applyFont="1" applyFill="1" applyBorder="1" applyAlignment="1" applyProtection="1">
      <alignment horizontal="center" vertical="center"/>
      <protection hidden="1"/>
    </xf>
    <xf numFmtId="49" fontId="38" fillId="2" borderId="70" xfId="0" quotePrefix="1" applyNumberFormat="1" applyFont="1" applyFill="1" applyBorder="1" applyAlignment="1" applyProtection="1">
      <alignment horizontal="center" vertical="center"/>
      <protection hidden="1"/>
    </xf>
    <xf numFmtId="49" fontId="38" fillId="2" borderId="13" xfId="0" quotePrefix="1" applyNumberFormat="1" applyFont="1" applyFill="1" applyBorder="1" applyAlignment="1" applyProtection="1">
      <alignment horizontal="center" vertical="center"/>
      <protection hidden="1"/>
    </xf>
    <xf numFmtId="49" fontId="38" fillId="2" borderId="14" xfId="0" quotePrefix="1" applyNumberFormat="1" applyFont="1" applyFill="1" applyBorder="1" applyAlignment="1" applyProtection="1">
      <alignment horizontal="center" vertical="center"/>
      <protection hidden="1"/>
    </xf>
    <xf numFmtId="49" fontId="38" fillId="2" borderId="16" xfId="0" quotePrefix="1" applyNumberFormat="1" applyFont="1" applyFill="1" applyBorder="1" applyAlignment="1" applyProtection="1">
      <alignment horizontal="center" vertical="center"/>
      <protection hidden="1"/>
    </xf>
    <xf numFmtId="49" fontId="38" fillId="2" borderId="6" xfId="0" quotePrefix="1" applyNumberFormat="1" applyFont="1" applyFill="1" applyBorder="1" applyAlignment="1" applyProtection="1">
      <alignment horizontal="center" vertical="center"/>
      <protection hidden="1"/>
    </xf>
    <xf numFmtId="49" fontId="38" fillId="2" borderId="7" xfId="0" quotePrefix="1" applyNumberFormat="1" applyFont="1" applyFill="1" applyBorder="1" applyAlignment="1" applyProtection="1">
      <alignment horizontal="center" vertical="center"/>
      <protection hidden="1"/>
    </xf>
    <xf numFmtId="49" fontId="38" fillId="2" borderId="8" xfId="0" quotePrefix="1" applyNumberFormat="1" applyFont="1" applyFill="1" applyBorder="1" applyAlignment="1" applyProtection="1">
      <alignment horizontal="center" vertical="center"/>
      <protection hidden="1"/>
    </xf>
    <xf numFmtId="0" fontId="38" fillId="0" borderId="85" xfId="0" quotePrefix="1" applyFont="1" applyBorder="1" applyAlignment="1" applyProtection="1">
      <alignment horizontal="center" vertical="center" wrapText="1"/>
      <protection hidden="1"/>
    </xf>
    <xf numFmtId="0" fontId="38" fillId="0" borderId="86" xfId="0" quotePrefix="1" applyFont="1" applyBorder="1" applyAlignment="1" applyProtection="1">
      <alignment horizontal="center" vertical="center" wrapText="1"/>
      <protection hidden="1"/>
    </xf>
    <xf numFmtId="0" fontId="38" fillId="0" borderId="87" xfId="0" quotePrefix="1" applyFont="1" applyBorder="1" applyAlignment="1" applyProtection="1">
      <alignment horizontal="center" vertical="center" wrapText="1"/>
      <protection hidden="1"/>
    </xf>
    <xf numFmtId="0" fontId="38" fillId="0" borderId="92" xfId="0" applyFont="1" applyBorder="1" applyAlignment="1" applyProtection="1">
      <alignment horizontal="center" vertical="center"/>
      <protection hidden="1"/>
    </xf>
    <xf numFmtId="0" fontId="38" fillId="0" borderId="93" xfId="0" applyFont="1" applyBorder="1" applyAlignment="1" applyProtection="1">
      <alignment horizontal="center" vertical="center"/>
      <protection hidden="1"/>
    </xf>
    <xf numFmtId="0" fontId="38" fillId="0" borderId="94" xfId="0" applyFont="1" applyBorder="1" applyAlignment="1" applyProtection="1">
      <alignment horizontal="center" vertical="center"/>
      <protection hidden="1"/>
    </xf>
    <xf numFmtId="0" fontId="38" fillId="0" borderId="11" xfId="0" quotePrefix="1" applyFont="1" applyBorder="1" applyAlignment="1" applyProtection="1">
      <alignment horizontal="right" vertical="center"/>
      <protection hidden="1"/>
    </xf>
    <xf numFmtId="0" fontId="38" fillId="0" borderId="10" xfId="0" quotePrefix="1" applyFont="1" applyBorder="1" applyAlignment="1" applyProtection="1">
      <alignment horizontal="right" vertical="center"/>
      <protection hidden="1"/>
    </xf>
    <xf numFmtId="0" fontId="38" fillId="0" borderId="12" xfId="0" quotePrefix="1" applyFont="1" applyBorder="1" applyAlignment="1" applyProtection="1">
      <alignment horizontal="right" vertical="center"/>
      <protection hidden="1"/>
    </xf>
    <xf numFmtId="0" fontId="8" fillId="0" borderId="0" xfId="0" applyFont="1" applyAlignment="1" applyProtection="1">
      <alignment vertical="distributed" wrapText="1"/>
      <protection hidden="1"/>
    </xf>
    <xf numFmtId="0" fontId="0" fillId="0" borderId="0" xfId="0" applyAlignment="1" applyProtection="1">
      <alignment vertical="distributed" wrapText="1"/>
      <protection hidden="1"/>
    </xf>
    <xf numFmtId="0" fontId="16" fillId="3" borderId="1" xfId="0" applyFont="1" applyFill="1" applyBorder="1" applyAlignment="1" applyProtection="1">
      <alignment vertical="distributed" wrapText="1"/>
      <protection hidden="1"/>
    </xf>
    <xf numFmtId="0" fontId="99" fillId="0" borderId="0" xfId="0" applyFont="1" applyAlignment="1" applyProtection="1">
      <alignment vertical="distributed" wrapText="1"/>
      <protection hidden="1"/>
    </xf>
    <xf numFmtId="0" fontId="99" fillId="0" borderId="5" xfId="0" applyFont="1" applyBorder="1" applyAlignment="1" applyProtection="1">
      <alignment vertical="distributed" wrapText="1"/>
      <protection hidden="1"/>
    </xf>
    <xf numFmtId="0" fontId="96" fillId="5" borderId="0" xfId="9" applyFont="1" applyFill="1" applyAlignment="1" applyProtection="1">
      <alignment horizontal="center" vertical="center"/>
      <protection hidden="1"/>
    </xf>
    <xf numFmtId="0" fontId="7" fillId="0" borderId="40" xfId="0" applyFont="1" applyBorder="1" applyAlignment="1" applyProtection="1">
      <alignment horizontal="center" vertical="center" textRotation="255" shrinkToFit="1"/>
      <protection hidden="1"/>
    </xf>
    <xf numFmtId="0" fontId="7" fillId="0" borderId="41" xfId="0" applyFont="1" applyBorder="1" applyAlignment="1" applyProtection="1">
      <alignment horizontal="center" vertical="center" textRotation="255" shrinkToFit="1"/>
      <protection hidden="1"/>
    </xf>
    <xf numFmtId="0" fontId="7" fillId="0" borderId="55" xfId="0" applyFont="1" applyBorder="1" applyAlignment="1" applyProtection="1">
      <alignment horizontal="center" vertical="center" textRotation="255" shrinkToFit="1"/>
      <protection hidden="1"/>
    </xf>
    <xf numFmtId="0" fontId="7" fillId="0" borderId="39" xfId="0" applyFont="1" applyBorder="1" applyAlignment="1" applyProtection="1">
      <alignment horizontal="center" vertical="center" textRotation="255" shrinkToFit="1"/>
      <protection hidden="1"/>
    </xf>
    <xf numFmtId="0" fontId="7" fillId="0" borderId="48" xfId="0" applyFont="1" applyBorder="1" applyAlignment="1" applyProtection="1">
      <alignment horizontal="center" vertical="center" textRotation="255" shrinkToFit="1"/>
      <protection hidden="1"/>
    </xf>
    <xf numFmtId="0" fontId="7" fillId="0" borderId="49" xfId="0" applyFont="1" applyBorder="1" applyAlignment="1" applyProtection="1">
      <alignment horizontal="center" vertical="center" textRotation="255" shrinkToFit="1"/>
      <protection hidden="1"/>
    </xf>
    <xf numFmtId="0" fontId="7" fillId="0" borderId="46" xfId="0" applyFont="1" applyBorder="1" applyAlignment="1" applyProtection="1">
      <alignment horizontal="center" vertical="center" textRotation="255" shrinkToFit="1"/>
      <protection hidden="1"/>
    </xf>
    <xf numFmtId="0" fontId="7" fillId="0" borderId="47" xfId="0" applyFont="1" applyBorder="1" applyAlignment="1" applyProtection="1">
      <alignment horizontal="center" vertical="center" textRotation="255" shrinkToFit="1"/>
      <protection hidden="1"/>
    </xf>
    <xf numFmtId="0" fontId="7" fillId="0" borderId="53" xfId="0" applyFont="1" applyBorder="1" applyAlignment="1" applyProtection="1">
      <alignment horizontal="center" vertical="center" textRotation="255" shrinkToFit="1"/>
      <protection hidden="1"/>
    </xf>
    <xf numFmtId="0" fontId="7" fillId="0" borderId="42" xfId="0" applyFont="1" applyBorder="1" applyAlignment="1" applyProtection="1">
      <alignment horizontal="center" vertical="center" textRotation="255" shrinkToFit="1"/>
      <protection hidden="1"/>
    </xf>
    <xf numFmtId="0" fontId="18" fillId="0" borderId="46" xfId="0" applyFont="1" applyBorder="1" applyAlignment="1" applyProtection="1">
      <alignment horizontal="center" vertical="center" textRotation="255" wrapText="1" shrinkToFit="1"/>
      <protection hidden="1"/>
    </xf>
    <xf numFmtId="0" fontId="18" fillId="0" borderId="47" xfId="0" applyFont="1" applyBorder="1" applyAlignment="1" applyProtection="1">
      <alignment horizontal="center" vertical="center" textRotation="255" wrapText="1" shrinkToFit="1"/>
      <protection hidden="1"/>
    </xf>
    <xf numFmtId="0" fontId="18" fillId="0" borderId="55" xfId="0" applyFont="1" applyBorder="1" applyAlignment="1" applyProtection="1">
      <alignment horizontal="center" vertical="center" textRotation="255" wrapText="1" shrinkToFit="1"/>
      <protection hidden="1"/>
    </xf>
    <xf numFmtId="0" fontId="18" fillId="0" borderId="39" xfId="0" applyFont="1" applyBorder="1" applyAlignment="1" applyProtection="1">
      <alignment horizontal="center" vertical="center" textRotation="255" wrapText="1" shrinkToFit="1"/>
      <protection hidden="1"/>
    </xf>
    <xf numFmtId="0" fontId="18" fillId="0" borderId="48" xfId="0" applyFont="1" applyBorder="1" applyAlignment="1" applyProtection="1">
      <alignment horizontal="center" vertical="center" textRotation="255" wrapText="1" shrinkToFit="1"/>
      <protection hidden="1"/>
    </xf>
    <xf numFmtId="0" fontId="18" fillId="0" borderId="49" xfId="0" applyFont="1" applyBorder="1" applyAlignment="1" applyProtection="1">
      <alignment horizontal="center" vertical="center" textRotation="255" wrapText="1" shrinkToFit="1"/>
      <protection hidden="1"/>
    </xf>
    <xf numFmtId="0" fontId="7" fillId="0" borderId="40" xfId="0" applyFont="1" applyBorder="1" applyAlignment="1" applyProtection="1">
      <alignment horizontal="center" vertical="center" textRotation="255" wrapText="1" shrinkToFit="1"/>
      <protection hidden="1"/>
    </xf>
    <xf numFmtId="0" fontId="7" fillId="0" borderId="15" xfId="0" applyFont="1" applyBorder="1" applyAlignment="1" applyProtection="1">
      <alignment horizontal="left" vertical="center" shrinkToFit="1"/>
      <protection hidden="1"/>
    </xf>
    <xf numFmtId="0" fontId="36" fillId="0" borderId="14" xfId="0" applyFont="1" applyBorder="1" applyAlignment="1" applyProtection="1">
      <alignment horizontal="left" vertical="center" shrinkToFit="1"/>
      <protection hidden="1"/>
    </xf>
    <xf numFmtId="0" fontId="36" fillId="0" borderId="21" xfId="0" applyFont="1" applyBorder="1" applyAlignment="1" applyProtection="1">
      <alignment horizontal="left" vertical="center" shrinkToFit="1"/>
      <protection hidden="1"/>
    </xf>
    <xf numFmtId="0" fontId="38" fillId="0" borderId="13" xfId="0" quotePrefix="1" applyFont="1" applyBorder="1" applyAlignment="1" applyProtection="1">
      <alignment horizontal="center" vertical="center"/>
      <protection hidden="1"/>
    </xf>
    <xf numFmtId="0" fontId="38" fillId="0" borderId="14" xfId="0" quotePrefix="1" applyFont="1" applyBorder="1" applyAlignment="1" applyProtection="1">
      <alignment horizontal="center" vertical="center"/>
      <protection hidden="1"/>
    </xf>
    <xf numFmtId="0" fontId="38" fillId="0" borderId="16" xfId="0" quotePrefix="1" applyFont="1" applyBorder="1" applyAlignment="1" applyProtection="1">
      <alignment horizontal="center" vertical="center"/>
      <protection hidden="1"/>
    </xf>
    <xf numFmtId="0" fontId="7" fillId="0" borderId="2" xfId="0" applyFont="1" applyBorder="1" applyAlignment="1" applyProtection="1">
      <alignment horizontal="center" vertical="center" textRotation="255" wrapText="1"/>
      <protection hidden="1"/>
    </xf>
    <xf numFmtId="0" fontId="7" fillId="0" borderId="3" xfId="0" applyFont="1" applyBorder="1" applyAlignment="1" applyProtection="1">
      <alignment horizontal="center" vertical="center" textRotation="255" wrapText="1"/>
      <protection hidden="1"/>
    </xf>
    <xf numFmtId="0" fontId="7" fillId="0" borderId="38" xfId="0" applyFont="1" applyBorder="1" applyAlignment="1" applyProtection="1">
      <alignment horizontal="center" vertical="center" textRotation="255" wrapText="1"/>
      <protection hidden="1"/>
    </xf>
    <xf numFmtId="0" fontId="7" fillId="0" borderId="1" xfId="0" applyFont="1" applyBorder="1" applyAlignment="1" applyProtection="1">
      <alignment horizontal="center" vertical="center" textRotation="255" wrapText="1"/>
      <protection hidden="1"/>
    </xf>
    <xf numFmtId="0" fontId="7" fillId="0" borderId="0" xfId="0" applyFont="1" applyAlignment="1" applyProtection="1">
      <alignment horizontal="center" vertical="center" textRotation="255" wrapText="1"/>
      <protection hidden="1"/>
    </xf>
    <xf numFmtId="0" fontId="7" fillId="0" borderId="50" xfId="0" applyFont="1" applyBorder="1" applyAlignment="1" applyProtection="1">
      <alignment horizontal="center" vertical="center" textRotation="255" wrapText="1"/>
      <protection hidden="1"/>
    </xf>
    <xf numFmtId="0" fontId="7" fillId="0" borderId="6" xfId="0" applyFont="1" applyBorder="1" applyAlignment="1" applyProtection="1">
      <alignment horizontal="center" vertical="center" textRotation="255" wrapText="1"/>
      <protection hidden="1"/>
    </xf>
    <xf numFmtId="0" fontId="7" fillId="0" borderId="7" xfId="0" applyFont="1" applyBorder="1" applyAlignment="1" applyProtection="1">
      <alignment horizontal="center" vertical="center" textRotation="255" wrapText="1"/>
      <protection hidden="1"/>
    </xf>
    <xf numFmtId="0" fontId="7" fillId="0" borderId="30" xfId="0" applyFont="1" applyBorder="1" applyAlignment="1" applyProtection="1">
      <alignment horizontal="center" vertical="center" textRotation="255" wrapText="1"/>
      <protection hidden="1"/>
    </xf>
    <xf numFmtId="0" fontId="7" fillId="2" borderId="10" xfId="0" applyFont="1" applyFill="1" applyBorder="1" applyAlignment="1" applyProtection="1">
      <alignment horizontal="center" vertical="center" wrapText="1"/>
      <protection hidden="1"/>
    </xf>
    <xf numFmtId="0" fontId="7" fillId="2" borderId="20" xfId="0" applyFont="1" applyFill="1" applyBorder="1" applyAlignment="1" applyProtection="1">
      <alignment horizontal="center" vertical="center" wrapText="1"/>
      <protection hidden="1"/>
    </xf>
    <xf numFmtId="0" fontId="7" fillId="2" borderId="27" xfId="0" applyFont="1" applyFill="1" applyBorder="1" applyAlignment="1" applyProtection="1">
      <alignment horizontal="center" vertical="center" wrapText="1"/>
      <protection hidden="1"/>
    </xf>
    <xf numFmtId="0" fontId="48" fillId="0" borderId="0" xfId="0" applyFont="1" applyAlignment="1" applyProtection="1">
      <alignment horizontal="center" vertical="center"/>
      <protection hidden="1"/>
    </xf>
    <xf numFmtId="0" fontId="49" fillId="0" borderId="0" xfId="0" applyFont="1" applyAlignment="1" applyProtection="1">
      <alignment horizontal="center" vertical="center"/>
      <protection hidden="1"/>
    </xf>
    <xf numFmtId="0" fontId="50" fillId="0" borderId="0" xfId="0" applyFont="1" applyAlignment="1" applyProtection="1">
      <alignment horizontal="center" vertical="center"/>
      <protection hidden="1"/>
    </xf>
    <xf numFmtId="49" fontId="50" fillId="0" borderId="0" xfId="0" applyNumberFormat="1" applyFont="1" applyAlignment="1" applyProtection="1">
      <alignment horizontal="center" vertical="center"/>
      <protection hidden="1"/>
    </xf>
    <xf numFmtId="0" fontId="81" fillId="0" borderId="0" xfId="0" applyFont="1" applyAlignment="1" applyProtection="1">
      <alignment horizontal="center" vertical="center"/>
      <protection hidden="1"/>
    </xf>
    <xf numFmtId="0" fontId="81" fillId="0" borderId="0" xfId="0" applyFont="1" applyAlignment="1">
      <alignment horizontal="center" vertical="center"/>
    </xf>
    <xf numFmtId="0" fontId="22" fillId="0" borderId="11" xfId="0" quotePrefix="1" applyFont="1" applyBorder="1" applyAlignment="1" applyProtection="1">
      <alignment horizontal="center" vertical="center"/>
      <protection hidden="1"/>
    </xf>
    <xf numFmtId="0" fontId="22" fillId="0" borderId="10" xfId="0" quotePrefix="1" applyFont="1" applyBorder="1" applyAlignment="1" applyProtection="1">
      <alignment horizontal="center" vertical="center"/>
      <protection hidden="1"/>
    </xf>
    <xf numFmtId="0" fontId="22" fillId="0" borderId="12" xfId="0" quotePrefix="1" applyFont="1" applyBorder="1" applyAlignment="1" applyProtection="1">
      <alignment horizontal="center" vertical="center"/>
      <protection hidden="1"/>
    </xf>
    <xf numFmtId="0" fontId="22" fillId="0" borderId="33" xfId="0" quotePrefix="1" applyFont="1" applyBorder="1" applyAlignment="1" applyProtection="1">
      <alignment horizontal="center" vertical="center"/>
      <protection hidden="1"/>
    </xf>
    <xf numFmtId="0" fontId="22" fillId="0" borderId="65" xfId="0" quotePrefix="1"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68" xfId="0" applyFont="1" applyBorder="1" applyAlignment="1" applyProtection="1">
      <alignment horizontal="center" vertical="center"/>
      <protection hidden="1"/>
    </xf>
    <xf numFmtId="0" fontId="18" fillId="2" borderId="0" xfId="0" applyFont="1" applyFill="1" applyAlignment="1" applyProtection="1">
      <alignment horizontal="right" vertical="center" wrapText="1"/>
      <protection hidden="1"/>
    </xf>
    <xf numFmtId="0" fontId="18" fillId="2" borderId="0" xfId="0" applyFont="1" applyFill="1" applyAlignment="1" applyProtection="1">
      <alignment horizontal="right" vertical="center"/>
      <protection hidden="1"/>
    </xf>
    <xf numFmtId="0" fontId="22" fillId="2" borderId="0" xfId="0" applyFont="1" applyFill="1" applyAlignment="1" applyProtection="1">
      <alignment horizontal="right" vertical="center"/>
      <protection hidden="1"/>
    </xf>
    <xf numFmtId="0" fontId="18" fillId="2" borderId="0" xfId="0" applyFont="1" applyFill="1" applyAlignment="1" applyProtection="1">
      <alignment vertical="center" wrapText="1"/>
      <protection hidden="1"/>
    </xf>
    <xf numFmtId="0" fontId="22" fillId="2" borderId="0" xfId="0" applyFont="1" applyFill="1" applyAlignment="1" applyProtection="1">
      <alignment vertical="center" wrapText="1"/>
      <protection hidden="1"/>
    </xf>
    <xf numFmtId="0" fontId="18" fillId="2" borderId="0" xfId="0" applyFont="1" applyFill="1" applyAlignment="1" applyProtection="1">
      <alignment horizontal="center" vertical="center"/>
      <protection hidden="1"/>
    </xf>
    <xf numFmtId="0" fontId="22" fillId="0" borderId="35" xfId="0" quotePrefix="1" applyFont="1" applyBorder="1" applyAlignment="1" applyProtection="1">
      <alignment horizontal="right" vertical="center"/>
      <protection hidden="1"/>
    </xf>
    <xf numFmtId="0" fontId="22" fillId="0" borderId="18" xfId="0" quotePrefix="1" applyFont="1" applyBorder="1" applyAlignment="1" applyProtection="1">
      <alignment horizontal="right" vertical="center"/>
      <protection hidden="1"/>
    </xf>
    <xf numFmtId="0" fontId="22" fillId="0" borderId="19" xfId="0" quotePrefix="1" applyFont="1" applyBorder="1" applyAlignment="1" applyProtection="1">
      <alignment horizontal="right" vertical="center"/>
      <protection hidden="1"/>
    </xf>
    <xf numFmtId="0" fontId="22" fillId="0" borderId="11" xfId="0" quotePrefix="1" applyFont="1" applyBorder="1" applyAlignment="1" applyProtection="1">
      <alignment horizontal="right" vertical="center"/>
      <protection hidden="1"/>
    </xf>
    <xf numFmtId="0" fontId="22" fillId="0" borderId="10" xfId="0" quotePrefix="1" applyFont="1" applyBorder="1" applyAlignment="1" applyProtection="1">
      <alignment horizontal="right" vertical="center"/>
      <protection hidden="1"/>
    </xf>
    <xf numFmtId="0" fontId="22" fillId="0" borderId="12" xfId="0" quotePrefix="1" applyFont="1" applyBorder="1" applyAlignment="1" applyProtection="1">
      <alignment horizontal="right" vertical="center"/>
      <protection hidden="1"/>
    </xf>
    <xf numFmtId="0" fontId="22" fillId="0" borderId="15" xfId="0" quotePrefix="1" applyFont="1" applyBorder="1" applyAlignment="1" applyProtection="1">
      <alignment horizontal="right" vertical="center"/>
      <protection hidden="1"/>
    </xf>
    <xf numFmtId="0" fontId="22" fillId="0" borderId="14" xfId="0" quotePrefix="1" applyFont="1" applyBorder="1" applyAlignment="1" applyProtection="1">
      <alignment horizontal="right" vertical="center"/>
      <protection hidden="1"/>
    </xf>
    <xf numFmtId="0" fontId="22" fillId="0" borderId="16" xfId="0" quotePrefix="1" applyFont="1" applyBorder="1" applyAlignment="1" applyProtection="1">
      <alignment horizontal="right" vertical="center"/>
      <protection hidden="1"/>
    </xf>
    <xf numFmtId="0" fontId="10" fillId="0" borderId="9" xfId="0" applyFont="1" applyBorder="1" applyProtection="1">
      <alignment vertical="center"/>
      <protection hidden="1"/>
    </xf>
    <xf numFmtId="0" fontId="0" fillId="0" borderId="10" xfId="0" applyBorder="1" applyProtection="1">
      <alignment vertical="center"/>
      <protection hidden="1"/>
    </xf>
    <xf numFmtId="0" fontId="0" fillId="0" borderId="20" xfId="0" applyBorder="1" applyProtection="1">
      <alignment vertical="center"/>
      <protection hidden="1"/>
    </xf>
    <xf numFmtId="0" fontId="7" fillId="0" borderId="3" xfId="0" applyFont="1" applyBorder="1" applyAlignment="1">
      <alignment horizontal="center" vertical="center"/>
    </xf>
    <xf numFmtId="0" fontId="7" fillId="0" borderId="58" xfId="0" applyFont="1" applyBorder="1" applyAlignment="1">
      <alignment horizontal="center" vertical="center"/>
    </xf>
    <xf numFmtId="0" fontId="7" fillId="0" borderId="24" xfId="0" applyFont="1" applyBorder="1" applyAlignment="1">
      <alignment horizontal="center" vertical="center"/>
    </xf>
    <xf numFmtId="0" fontId="7" fillId="0" borderId="63" xfId="0" applyFont="1" applyBorder="1" applyAlignment="1">
      <alignment horizontal="center" vertical="center"/>
    </xf>
    <xf numFmtId="0" fontId="7" fillId="0" borderId="33"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11" fillId="0" borderId="34" xfId="0" applyFont="1" applyBorder="1" applyAlignment="1" applyProtection="1">
      <alignment horizontal="center" vertical="center"/>
      <protection locked="0"/>
    </xf>
    <xf numFmtId="0" fontId="111" fillId="0" borderId="33" xfId="0" applyFont="1" applyBorder="1" applyAlignment="1" applyProtection="1">
      <alignment horizontal="center" vertical="center"/>
      <protection locked="0"/>
    </xf>
    <xf numFmtId="0" fontId="111" fillId="0" borderId="22" xfId="0" applyFont="1" applyBorder="1" applyAlignment="1" applyProtection="1">
      <alignment horizontal="center" vertical="center"/>
      <protection locked="0"/>
    </xf>
    <xf numFmtId="0" fontId="111" fillId="0" borderId="7" xfId="0" applyFont="1" applyBorder="1" applyAlignment="1" applyProtection="1">
      <alignment horizontal="center" vertical="center"/>
      <protection locked="0"/>
    </xf>
    <xf numFmtId="0" fontId="7" fillId="0" borderId="66" xfId="0" applyFont="1" applyBorder="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19" fillId="2" borderId="0" xfId="0" applyFont="1" applyFill="1" applyAlignment="1" applyProtection="1">
      <alignment horizontal="left" vertical="distributed" wrapText="1"/>
      <protection hidden="1"/>
    </xf>
    <xf numFmtId="0" fontId="10" fillId="2" borderId="9" xfId="9" applyFont="1" applyFill="1" applyBorder="1" applyAlignment="1" applyProtection="1">
      <alignment horizontal="left" vertical="center" wrapText="1"/>
      <protection hidden="1"/>
    </xf>
    <xf numFmtId="0" fontId="10" fillId="2" borderId="10" xfId="9" applyFont="1" applyFill="1" applyBorder="1" applyAlignment="1" applyProtection="1">
      <alignment horizontal="left" vertical="center" wrapText="1"/>
      <protection hidden="1"/>
    </xf>
    <xf numFmtId="0" fontId="10" fillId="2" borderId="20" xfId="9" applyFont="1" applyFill="1" applyBorder="1" applyAlignment="1" applyProtection="1">
      <alignment horizontal="left" vertical="center" wrapText="1"/>
      <protection hidden="1"/>
    </xf>
    <xf numFmtId="0" fontId="10" fillId="2" borderId="69" xfId="9" applyFont="1" applyFill="1" applyBorder="1" applyAlignment="1" applyProtection="1">
      <alignment horizontal="left" vertical="center" wrapText="1"/>
      <protection hidden="1"/>
    </xf>
    <xf numFmtId="0" fontId="10" fillId="2" borderId="28" xfId="9" applyFont="1" applyFill="1" applyBorder="1" applyAlignment="1" applyProtection="1">
      <alignment horizontal="left" vertical="center" wrapText="1"/>
      <protection hidden="1"/>
    </xf>
    <xf numFmtId="0" fontId="10" fillId="2" borderId="26" xfId="9" applyFont="1" applyFill="1" applyBorder="1" applyAlignment="1" applyProtection="1">
      <alignment horizontal="left" vertical="center" wrapText="1"/>
      <protection hidden="1"/>
    </xf>
    <xf numFmtId="0" fontId="18" fillId="2" borderId="0" xfId="0" applyFont="1" applyFill="1" applyAlignment="1" applyProtection="1">
      <alignment horizontal="left" vertical="center"/>
      <protection hidden="1"/>
    </xf>
    <xf numFmtId="0" fontId="18" fillId="2" borderId="0" xfId="0" applyFont="1" applyFill="1" applyAlignment="1" applyProtection="1">
      <alignment horizontal="left" vertical="top" wrapText="1"/>
      <protection hidden="1"/>
    </xf>
    <xf numFmtId="0" fontId="85" fillId="0" borderId="0" xfId="0" applyFont="1" applyAlignment="1" applyProtection="1">
      <alignment horizontal="center" vertical="top" wrapText="1"/>
      <protection hidden="1"/>
    </xf>
    <xf numFmtId="0" fontId="85" fillId="0" borderId="76" xfId="0" applyFont="1" applyBorder="1" applyAlignment="1" applyProtection="1">
      <alignment horizontal="center" vertical="top" wrapText="1"/>
      <protection hidden="1"/>
    </xf>
    <xf numFmtId="0" fontId="22" fillId="0" borderId="22" xfId="0" quotePrefix="1" applyFont="1" applyBorder="1" applyAlignment="1" applyProtection="1">
      <alignment horizontal="right" vertical="center"/>
      <protection hidden="1"/>
    </xf>
    <xf numFmtId="0" fontId="22" fillId="0" borderId="7" xfId="0" quotePrefix="1" applyFont="1" applyBorder="1" applyAlignment="1" applyProtection="1">
      <alignment horizontal="right" vertical="center"/>
      <protection hidden="1"/>
    </xf>
    <xf numFmtId="0" fontId="22" fillId="0" borderId="8" xfId="0" quotePrefix="1" applyFont="1" applyBorder="1" applyAlignment="1" applyProtection="1">
      <alignment horizontal="right" vertical="center"/>
      <protection hidden="1"/>
    </xf>
    <xf numFmtId="0" fontId="10" fillId="0" borderId="14" xfId="0" applyFont="1" applyBorder="1" applyAlignment="1" applyProtection="1">
      <alignment horizontal="center" vertical="center" wrapText="1"/>
      <protection locked="0" hidden="1"/>
    </xf>
    <xf numFmtId="0" fontId="10" fillId="2" borderId="14" xfId="0" applyFont="1" applyFill="1" applyBorder="1" applyAlignment="1" applyProtection="1">
      <alignment horizontal="center" vertical="center"/>
      <protection locked="0"/>
    </xf>
    <xf numFmtId="0" fontId="111" fillId="0" borderId="64" xfId="0" applyFont="1" applyBorder="1" applyAlignment="1" applyProtection="1">
      <alignment horizontal="center" vertical="center"/>
      <protection locked="0"/>
    </xf>
    <xf numFmtId="0" fontId="111" fillId="0" borderId="67" xfId="0" applyFont="1" applyBorder="1" applyAlignment="1" applyProtection="1">
      <alignment horizontal="center" vertical="center"/>
      <protection locked="0"/>
    </xf>
    <xf numFmtId="0" fontId="8" fillId="0" borderId="0" xfId="0" applyFont="1" applyAlignment="1">
      <alignment vertical="distributed" wrapText="1"/>
    </xf>
    <xf numFmtId="0" fontId="10" fillId="0" borderId="34" xfId="0" applyFont="1"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7" fillId="0" borderId="60" xfId="0" applyFont="1" applyBorder="1" applyAlignment="1" applyProtection="1">
      <alignment horizontal="center" vertical="center"/>
      <protection locked="0"/>
    </xf>
    <xf numFmtId="0" fontId="7" fillId="0" borderId="75" xfId="0" applyFont="1" applyBorder="1" applyAlignment="1" applyProtection="1">
      <alignment horizontal="center" vertical="center"/>
      <protection locked="0"/>
    </xf>
    <xf numFmtId="0" fontId="111" fillId="0" borderId="74" xfId="0" applyFont="1" applyBorder="1" applyAlignment="1" applyProtection="1">
      <alignment horizontal="center" vertical="center"/>
      <protection locked="0"/>
    </xf>
    <xf numFmtId="0" fontId="111" fillId="0" borderId="60" xfId="0" applyFont="1" applyBorder="1" applyAlignment="1" applyProtection="1">
      <alignment horizontal="center" vertical="center"/>
      <protection locked="0"/>
    </xf>
    <xf numFmtId="0" fontId="10" fillId="0" borderId="97" xfId="0" applyFont="1" applyBorder="1" applyAlignment="1">
      <alignment horizontal="center" vertical="center"/>
    </xf>
    <xf numFmtId="0" fontId="10" fillId="0" borderId="98"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10" fillId="0" borderId="99" xfId="0" applyFont="1" applyBorder="1" applyAlignment="1">
      <alignment horizontal="center" vertical="center"/>
    </xf>
    <xf numFmtId="0" fontId="72" fillId="0" borderId="0" xfId="0" applyFont="1" applyAlignment="1">
      <alignment horizontal="center" vertical="center" wrapText="1"/>
    </xf>
    <xf numFmtId="0" fontId="72" fillId="0" borderId="7" xfId="0" applyFont="1" applyBorder="1" applyAlignment="1">
      <alignment horizontal="center" vertical="center" wrapText="1"/>
    </xf>
    <xf numFmtId="0" fontId="111" fillId="0" borderId="64" xfId="10" applyNumberFormat="1" applyFont="1" applyBorder="1" applyAlignment="1" applyProtection="1">
      <alignment horizontal="center" vertical="center"/>
      <protection locked="0"/>
    </xf>
    <xf numFmtId="0" fontId="111" fillId="0" borderId="33" xfId="10" applyNumberFormat="1" applyFont="1" applyBorder="1" applyAlignment="1" applyProtection="1">
      <alignment horizontal="center" vertical="center"/>
      <protection locked="0"/>
    </xf>
    <xf numFmtId="0" fontId="111" fillId="0" borderId="62" xfId="10" applyNumberFormat="1" applyFont="1" applyBorder="1" applyAlignment="1" applyProtection="1">
      <alignment horizontal="center" vertical="center"/>
      <protection locked="0"/>
    </xf>
    <xf numFmtId="0" fontId="111" fillId="0" borderId="24" xfId="10" applyNumberFormat="1" applyFont="1" applyBorder="1" applyAlignment="1" applyProtection="1">
      <alignment horizontal="center" vertical="center"/>
      <protection locked="0"/>
    </xf>
    <xf numFmtId="0" fontId="105" fillId="0" borderId="3" xfId="0" applyFont="1" applyBorder="1" applyAlignment="1" applyProtection="1">
      <alignment horizontal="center" vertical="center"/>
      <protection hidden="1"/>
    </xf>
    <xf numFmtId="0" fontId="10" fillId="0" borderId="56" xfId="0" applyFont="1" applyBorder="1" applyAlignment="1" applyProtection="1">
      <alignment horizontal="center" vertical="center"/>
      <protection hidden="1"/>
    </xf>
    <xf numFmtId="0" fontId="38" fillId="0" borderId="15" xfId="0" quotePrefix="1" applyFont="1" applyBorder="1" applyAlignment="1" applyProtection="1">
      <alignment horizontal="center" vertical="center"/>
      <protection hidden="1"/>
    </xf>
    <xf numFmtId="0" fontId="38" fillId="0" borderId="21" xfId="0" quotePrefix="1" applyFont="1" applyBorder="1" applyAlignment="1" applyProtection="1">
      <alignment horizontal="center" vertical="center"/>
      <protection hidden="1"/>
    </xf>
    <xf numFmtId="0" fontId="38" fillId="0" borderId="35" xfId="0" quotePrefix="1" applyFont="1" applyBorder="1" applyAlignment="1" applyProtection="1">
      <alignment horizontal="center" vertical="center"/>
      <protection hidden="1"/>
    </xf>
    <xf numFmtId="0" fontId="38" fillId="0" borderId="18" xfId="0" quotePrefix="1" applyFont="1" applyBorder="1" applyAlignment="1" applyProtection="1">
      <alignment horizontal="center" vertical="center"/>
      <protection hidden="1"/>
    </xf>
    <xf numFmtId="0" fontId="38" fillId="0" borderId="44" xfId="0" quotePrefix="1" applyFont="1" applyBorder="1" applyAlignment="1" applyProtection="1">
      <alignment horizontal="center" vertical="center"/>
      <protection hidden="1"/>
    </xf>
    <xf numFmtId="49" fontId="38" fillId="2" borderId="15" xfId="0" quotePrefix="1" applyNumberFormat="1" applyFont="1" applyFill="1" applyBorder="1" applyAlignment="1" applyProtection="1">
      <alignment horizontal="center" vertical="center"/>
      <protection hidden="1"/>
    </xf>
    <xf numFmtId="49" fontId="38" fillId="2" borderId="11" xfId="0" quotePrefix="1" applyNumberFormat="1" applyFont="1" applyFill="1" applyBorder="1" applyAlignment="1" applyProtection="1">
      <alignment horizontal="center" vertical="center"/>
      <protection hidden="1"/>
    </xf>
    <xf numFmtId="49" fontId="38" fillId="2" borderId="10" xfId="0" quotePrefix="1" applyNumberFormat="1" applyFont="1" applyFill="1" applyBorder="1" applyAlignment="1" applyProtection="1">
      <alignment horizontal="center" vertical="center"/>
      <protection hidden="1"/>
    </xf>
    <xf numFmtId="49" fontId="38" fillId="2" borderId="12" xfId="0" quotePrefix="1" applyNumberFormat="1" applyFont="1" applyFill="1" applyBorder="1" applyAlignment="1" applyProtection="1">
      <alignment horizontal="center" vertical="center"/>
      <protection hidden="1"/>
    </xf>
    <xf numFmtId="0" fontId="7" fillId="0" borderId="33" xfId="0" applyFont="1" applyBorder="1" applyAlignment="1">
      <alignment horizontal="center" vertical="center"/>
    </xf>
    <xf numFmtId="0" fontId="7" fillId="0" borderId="66" xfId="0" applyFont="1" applyBorder="1" applyAlignment="1">
      <alignment horizontal="center" vertical="center"/>
    </xf>
    <xf numFmtId="0" fontId="7" fillId="0" borderId="7" xfId="0" applyFont="1" applyBorder="1" applyAlignment="1">
      <alignment horizontal="center" vertical="center"/>
    </xf>
    <xf numFmtId="0" fontId="7" fillId="0" borderId="68" xfId="0" applyFont="1" applyBorder="1" applyAlignment="1">
      <alignment horizontal="center" vertical="center"/>
    </xf>
    <xf numFmtId="0" fontId="10" fillId="0" borderId="28" xfId="0" applyFont="1" applyBorder="1" applyAlignment="1">
      <alignment horizontal="center" vertical="center"/>
    </xf>
    <xf numFmtId="0" fontId="10" fillId="0" borderId="70" xfId="0" applyFont="1" applyBorder="1" applyAlignment="1">
      <alignment horizontal="center" vertical="center"/>
    </xf>
    <xf numFmtId="0" fontId="89" fillId="0" borderId="39" xfId="0" applyFont="1" applyBorder="1" applyAlignment="1" applyProtection="1">
      <alignment horizontal="center" vertical="center" wrapText="1"/>
      <protection hidden="1"/>
    </xf>
    <xf numFmtId="0" fontId="0" fillId="0" borderId="39" xfId="0" applyBorder="1" applyAlignment="1" applyProtection="1">
      <alignment horizontal="center" vertical="center" wrapText="1"/>
      <protection hidden="1"/>
    </xf>
    <xf numFmtId="0" fontId="0" fillId="0" borderId="36" xfId="0" applyBorder="1" applyAlignment="1" applyProtection="1">
      <alignment horizontal="center" vertical="center" wrapText="1"/>
      <protection hidden="1"/>
    </xf>
    <xf numFmtId="0" fontId="0" fillId="0" borderId="42" xfId="0" applyBorder="1" applyAlignment="1" applyProtection="1">
      <alignment horizontal="center" vertical="center" wrapText="1"/>
      <protection hidden="1"/>
    </xf>
    <xf numFmtId="0" fontId="0" fillId="0" borderId="54" xfId="0" applyBorder="1" applyAlignment="1" applyProtection="1">
      <alignment horizontal="center" vertical="center" wrapText="1"/>
      <protection hidden="1"/>
    </xf>
    <xf numFmtId="0" fontId="70" fillId="0" borderId="13" xfId="0" applyFont="1" applyBorder="1" applyAlignment="1" applyProtection="1">
      <alignment horizontal="center" vertical="center"/>
      <protection locked="0"/>
    </xf>
    <xf numFmtId="0" fontId="70" fillId="0" borderId="14"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85" fillId="0" borderId="0" xfId="0" applyFont="1" applyAlignment="1" applyProtection="1">
      <alignment horizontal="center" vertical="center" wrapText="1"/>
      <protection hidden="1"/>
    </xf>
    <xf numFmtId="0" fontId="85" fillId="0" borderId="5" xfId="0" applyFont="1" applyBorder="1" applyAlignment="1" applyProtection="1">
      <alignment horizontal="center" vertical="center" wrapText="1"/>
      <protection hidden="1"/>
    </xf>
    <xf numFmtId="49" fontId="38" fillId="2" borderId="108" xfId="0" quotePrefix="1" applyNumberFormat="1" applyFont="1" applyFill="1" applyBorder="1" applyAlignment="1" applyProtection="1">
      <alignment horizontal="center" vertical="center"/>
      <protection hidden="1"/>
    </xf>
    <xf numFmtId="49" fontId="38" fillId="2" borderId="24" xfId="0" quotePrefix="1" applyNumberFormat="1" applyFont="1" applyFill="1" applyBorder="1" applyAlignment="1" applyProtection="1">
      <alignment horizontal="center" vertical="center"/>
      <protection hidden="1"/>
    </xf>
    <xf numFmtId="49" fontId="38" fillId="2" borderId="109" xfId="0" quotePrefix="1" applyNumberFormat="1" applyFont="1" applyFill="1" applyBorder="1" applyAlignment="1" applyProtection="1">
      <alignment horizontal="center" vertical="center"/>
      <protection hidden="1"/>
    </xf>
    <xf numFmtId="0" fontId="132" fillId="2" borderId="17" xfId="0" applyFont="1" applyFill="1" applyBorder="1" applyAlignment="1" applyProtection="1">
      <alignment horizontal="center" vertical="center"/>
      <protection locked="0"/>
    </xf>
    <xf numFmtId="0" fontId="132" fillId="2" borderId="18" xfId="0" applyFont="1" applyFill="1" applyBorder="1" applyAlignment="1" applyProtection="1">
      <alignment horizontal="center" vertical="center"/>
      <protection locked="0"/>
    </xf>
    <xf numFmtId="0" fontId="38" fillId="2" borderId="1" xfId="0" quotePrefix="1" applyFont="1" applyFill="1" applyBorder="1" applyAlignment="1" applyProtection="1">
      <alignment horizontal="center" vertical="center"/>
      <protection hidden="1"/>
    </xf>
    <xf numFmtId="0" fontId="38" fillId="2" borderId="0" xfId="0" quotePrefix="1" applyFont="1" applyFill="1" applyAlignment="1" applyProtection="1">
      <alignment horizontal="center" vertical="center"/>
      <protection hidden="1"/>
    </xf>
    <xf numFmtId="0" fontId="38" fillId="2" borderId="5" xfId="0" quotePrefix="1" applyFont="1" applyFill="1" applyBorder="1" applyAlignment="1" applyProtection="1">
      <alignment horizontal="center" vertical="center"/>
      <protection hidden="1"/>
    </xf>
    <xf numFmtId="0" fontId="19" fillId="2" borderId="0" xfId="0" applyFont="1" applyFill="1" applyAlignment="1" applyProtection="1">
      <alignment vertical="top" wrapText="1"/>
      <protection hidden="1"/>
    </xf>
    <xf numFmtId="0" fontId="7" fillId="2" borderId="17" xfId="0" applyFont="1" applyFill="1" applyBorder="1" applyAlignment="1" applyProtection="1">
      <alignment horizontal="center" vertical="top" wrapText="1"/>
      <protection hidden="1"/>
    </xf>
    <xf numFmtId="0" fontId="7" fillId="2" borderId="18" xfId="0" applyFont="1" applyFill="1" applyBorder="1" applyAlignment="1" applyProtection="1">
      <alignment horizontal="center" vertical="top" wrapText="1"/>
      <protection hidden="1"/>
    </xf>
    <xf numFmtId="0" fontId="7" fillId="2" borderId="19" xfId="0" applyFont="1" applyFill="1" applyBorder="1" applyAlignment="1" applyProtection="1">
      <alignment horizontal="center" vertical="top" wrapText="1"/>
      <protection hidden="1"/>
    </xf>
    <xf numFmtId="0" fontId="38" fillId="2" borderId="9" xfId="0" quotePrefix="1" applyFont="1" applyFill="1" applyBorder="1" applyAlignment="1" applyProtection="1">
      <alignment horizontal="center" vertical="center"/>
      <protection hidden="1"/>
    </xf>
    <xf numFmtId="0" fontId="38" fillId="2" borderId="10" xfId="0" quotePrefix="1" applyFont="1" applyFill="1" applyBorder="1" applyAlignment="1" applyProtection="1">
      <alignment horizontal="center" vertical="center"/>
      <protection hidden="1"/>
    </xf>
    <xf numFmtId="0" fontId="38" fillId="2" borderId="12" xfId="0" quotePrefix="1" applyFont="1" applyFill="1" applyBorder="1" applyAlignment="1" applyProtection="1">
      <alignment horizontal="center" vertical="center"/>
      <protection hidden="1"/>
    </xf>
    <xf numFmtId="0" fontId="38" fillId="0" borderId="108" xfId="0" quotePrefix="1" applyFont="1" applyBorder="1" applyAlignment="1" applyProtection="1">
      <alignment horizontal="center" vertical="center"/>
      <protection hidden="1"/>
    </xf>
    <xf numFmtId="0" fontId="19" fillId="0" borderId="0" xfId="0" applyFont="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19" fillId="0" borderId="8" xfId="0" applyFont="1" applyBorder="1" applyAlignment="1" applyProtection="1">
      <alignment horizontal="center" vertical="center" wrapText="1"/>
      <protection hidden="1"/>
    </xf>
    <xf numFmtId="0" fontId="10" fillId="2" borderId="9" xfId="0" applyFont="1" applyFill="1" applyBorder="1" applyAlignment="1" applyProtection="1">
      <alignment horizontal="center" vertical="center" wrapText="1"/>
      <protection hidden="1"/>
    </xf>
    <xf numFmtId="0" fontId="23" fillId="2" borderId="10" xfId="0" applyFont="1" applyFill="1" applyBorder="1" applyAlignment="1" applyProtection="1">
      <alignment horizontal="center" vertical="center" wrapText="1"/>
      <protection hidden="1"/>
    </xf>
    <xf numFmtId="0" fontId="23" fillId="2" borderId="12" xfId="0" applyFont="1" applyFill="1" applyBorder="1" applyAlignment="1" applyProtection="1">
      <alignment horizontal="center" vertical="center" wrapText="1"/>
      <protection hidden="1"/>
    </xf>
    <xf numFmtId="0" fontId="10" fillId="0" borderId="6" xfId="0" applyFont="1" applyBorder="1" applyAlignment="1" applyProtection="1">
      <alignment horizontal="center" vertical="center" textRotation="255" wrapText="1"/>
      <protection hidden="1"/>
    </xf>
    <xf numFmtId="0" fontId="10" fillId="0" borderId="7" xfId="0" applyFont="1" applyBorder="1" applyAlignment="1" applyProtection="1">
      <alignment horizontal="center" vertical="center" textRotation="255" wrapText="1"/>
      <protection hidden="1"/>
    </xf>
    <xf numFmtId="0" fontId="23" fillId="0" borderId="7" xfId="0" applyFont="1" applyBorder="1" applyAlignment="1" applyProtection="1">
      <alignment horizontal="center" vertical="center" wrapText="1"/>
      <protection hidden="1"/>
    </xf>
    <xf numFmtId="0" fontId="23" fillId="0" borderId="8" xfId="0" applyFont="1" applyBorder="1" applyAlignment="1" applyProtection="1">
      <alignment horizontal="center" vertical="center" wrapText="1"/>
      <protection hidden="1"/>
    </xf>
    <xf numFmtId="0" fontId="10" fillId="0" borderId="17" xfId="0" applyFont="1" applyBorder="1" applyAlignment="1" applyProtection="1">
      <alignment horizontal="center" vertical="center" textRotation="255" wrapText="1"/>
      <protection hidden="1"/>
    </xf>
    <xf numFmtId="0" fontId="10" fillId="0" borderId="18" xfId="0" applyFont="1" applyBorder="1" applyAlignment="1" applyProtection="1">
      <alignment horizontal="center" vertical="center" textRotation="255" wrapText="1"/>
      <protection hidden="1"/>
    </xf>
    <xf numFmtId="0" fontId="23" fillId="0" borderId="18"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49" fontId="38" fillId="2" borderId="25" xfId="0" quotePrefix="1" applyNumberFormat="1" applyFont="1" applyFill="1" applyBorder="1" applyAlignment="1" applyProtection="1">
      <alignment horizontal="center" vertical="center"/>
      <protection hidden="1"/>
    </xf>
    <xf numFmtId="0" fontId="8" fillId="0" borderId="0" xfId="0" applyFont="1" applyAlignment="1" applyProtection="1">
      <alignment vertical="top" wrapText="1"/>
      <protection hidden="1"/>
    </xf>
    <xf numFmtId="0" fontId="8" fillId="0" borderId="0" xfId="0" applyFont="1" applyAlignment="1" applyProtection="1">
      <alignment horizontal="left" vertical="distributed" wrapText="1"/>
      <protection hidden="1"/>
    </xf>
    <xf numFmtId="0" fontId="8" fillId="0" borderId="7" xfId="0" applyFont="1" applyBorder="1" applyAlignment="1" applyProtection="1">
      <alignment horizontal="center" vertical="top" wrapText="1"/>
      <protection hidden="1"/>
    </xf>
    <xf numFmtId="0" fontId="23" fillId="0" borderId="7" xfId="0" applyFont="1" applyBorder="1" applyAlignment="1" applyProtection="1">
      <alignment horizontal="center" vertical="top" wrapText="1"/>
      <protection hidden="1"/>
    </xf>
    <xf numFmtId="0" fontId="10" fillId="0" borderId="17" xfId="0" applyFont="1" applyBorder="1" applyAlignment="1" applyProtection="1">
      <alignment horizontal="center" vertical="top" wrapText="1"/>
      <protection hidden="1"/>
    </xf>
    <xf numFmtId="0" fontId="10" fillId="0" borderId="18" xfId="0" applyFont="1" applyBorder="1" applyAlignment="1" applyProtection="1">
      <alignment horizontal="center" vertical="top" wrapText="1"/>
      <protection hidden="1"/>
    </xf>
    <xf numFmtId="0" fontId="10" fillId="0" borderId="19" xfId="0" applyFont="1" applyBorder="1" applyAlignment="1" applyProtection="1">
      <alignment horizontal="center" vertical="top" wrapText="1"/>
      <protection hidden="1"/>
    </xf>
    <xf numFmtId="0" fontId="10" fillId="0" borderId="17" xfId="0" applyFont="1" applyBorder="1" applyAlignment="1" applyProtection="1">
      <alignment horizontal="center" vertical="center" textRotation="255" shrinkToFit="1"/>
      <protection hidden="1"/>
    </xf>
    <xf numFmtId="0" fontId="10" fillId="0" borderId="18" xfId="0" applyFont="1" applyBorder="1" applyAlignment="1" applyProtection="1">
      <alignment horizontal="center" vertical="center" textRotation="255" shrinkToFit="1"/>
      <protection hidden="1"/>
    </xf>
    <xf numFmtId="0" fontId="23" fillId="0" borderId="18" xfId="0" applyFont="1" applyBorder="1" applyAlignment="1" applyProtection="1">
      <alignment horizontal="center" vertical="center" textRotation="255" shrinkToFit="1"/>
      <protection hidden="1"/>
    </xf>
    <xf numFmtId="0" fontId="23" fillId="0" borderId="19" xfId="0" applyFont="1" applyBorder="1" applyAlignment="1" applyProtection="1">
      <alignment horizontal="center" vertical="center" textRotation="255" shrinkToFit="1"/>
      <protection hidden="1"/>
    </xf>
    <xf numFmtId="0" fontId="10" fillId="0" borderId="2" xfId="0" applyFont="1" applyBorder="1" applyAlignment="1" applyProtection="1">
      <alignment horizontal="center" vertical="center" textRotation="255" shrinkToFit="1"/>
      <protection hidden="1"/>
    </xf>
    <xf numFmtId="0" fontId="10" fillId="0" borderId="3" xfId="0" applyFont="1" applyBorder="1" applyAlignment="1" applyProtection="1">
      <alignment horizontal="center" vertical="center" textRotation="255" shrinkToFit="1"/>
      <protection hidden="1"/>
    </xf>
    <xf numFmtId="0" fontId="23" fillId="0" borderId="3" xfId="0" applyFont="1" applyBorder="1" applyAlignment="1" applyProtection="1">
      <alignment horizontal="center" vertical="center" textRotation="255" shrinkToFit="1"/>
      <protection hidden="1"/>
    </xf>
    <xf numFmtId="0" fontId="23" fillId="0" borderId="4" xfId="0" applyFont="1" applyBorder="1" applyAlignment="1" applyProtection="1">
      <alignment horizontal="center" vertical="center" textRotation="255" shrinkToFit="1"/>
      <protection hidden="1"/>
    </xf>
    <xf numFmtId="0" fontId="10" fillId="0" borderId="69" xfId="0" applyFont="1" applyBorder="1" applyAlignment="1" applyProtection="1">
      <alignment horizontal="left" vertical="center" wrapText="1"/>
      <protection hidden="1"/>
    </xf>
    <xf numFmtId="0" fontId="10" fillId="0" borderId="28" xfId="0" applyFont="1" applyBorder="1" applyAlignment="1" applyProtection="1">
      <alignment horizontal="left" vertical="center" wrapText="1"/>
      <protection hidden="1"/>
    </xf>
    <xf numFmtId="0" fontId="10" fillId="0" borderId="70" xfId="0" applyFont="1" applyBorder="1" applyAlignment="1" applyProtection="1">
      <alignment horizontal="left" vertical="center" wrapText="1"/>
      <protection hidden="1"/>
    </xf>
    <xf numFmtId="0" fontId="10" fillId="0" borderId="56" xfId="0" applyFont="1" applyBorder="1" applyAlignment="1" applyProtection="1">
      <alignment horizontal="left" vertical="center" wrapText="1"/>
      <protection hidden="1"/>
    </xf>
    <xf numFmtId="0" fontId="10" fillId="0" borderId="33" xfId="0" applyFont="1" applyBorder="1" applyAlignment="1" applyProtection="1">
      <alignment horizontal="left" vertical="center" wrapText="1"/>
      <protection hidden="1"/>
    </xf>
    <xf numFmtId="0" fontId="10" fillId="0" borderId="65" xfId="0" applyFont="1" applyBorder="1" applyAlignment="1" applyProtection="1">
      <alignment horizontal="left" vertical="center" wrapText="1"/>
      <protection hidden="1"/>
    </xf>
    <xf numFmtId="49" fontId="38" fillId="2" borderId="56" xfId="0" quotePrefix="1" applyNumberFormat="1" applyFont="1" applyFill="1" applyBorder="1" applyAlignment="1" applyProtection="1">
      <alignment horizontal="center" vertical="center"/>
      <protection hidden="1"/>
    </xf>
    <xf numFmtId="49" fontId="38" fillId="2" borderId="33" xfId="0" quotePrefix="1" applyNumberFormat="1" applyFont="1" applyFill="1" applyBorder="1" applyAlignment="1" applyProtection="1">
      <alignment horizontal="center" vertical="center"/>
      <protection hidden="1"/>
    </xf>
    <xf numFmtId="49" fontId="38" fillId="2" borderId="65" xfId="0" quotePrefix="1" applyNumberFormat="1" applyFont="1" applyFill="1" applyBorder="1" applyAlignment="1" applyProtection="1">
      <alignment horizontal="center" vertical="center"/>
      <protection hidden="1"/>
    </xf>
    <xf numFmtId="0" fontId="9" fillId="0" borderId="17" xfId="0" applyFont="1" applyBorder="1" applyAlignment="1" applyProtection="1">
      <alignment horizontal="center" vertical="center" textRotation="255" wrapText="1"/>
      <protection hidden="1"/>
    </xf>
    <xf numFmtId="0" fontId="9" fillId="0" borderId="18" xfId="0" applyFont="1" applyBorder="1" applyAlignment="1" applyProtection="1">
      <alignment horizontal="center" vertical="center" textRotation="255" wrapText="1"/>
      <protection hidden="1"/>
    </xf>
    <xf numFmtId="49" fontId="38" fillId="2" borderId="9" xfId="0" quotePrefix="1" applyNumberFormat="1" applyFont="1" applyFill="1" applyBorder="1" applyAlignment="1" applyProtection="1">
      <alignment horizontal="center" vertical="center"/>
      <protection hidden="1"/>
    </xf>
    <xf numFmtId="49" fontId="38" fillId="2" borderId="90" xfId="0" quotePrefix="1" applyNumberFormat="1" applyFont="1" applyFill="1" applyBorder="1" applyAlignment="1" applyProtection="1">
      <alignment horizontal="center" vertical="center"/>
      <protection hidden="1"/>
    </xf>
    <xf numFmtId="49" fontId="38" fillId="2" borderId="91" xfId="0" quotePrefix="1" applyNumberFormat="1" applyFont="1" applyFill="1" applyBorder="1" applyAlignment="1" applyProtection="1">
      <alignment horizontal="center" vertical="center"/>
      <protection hidden="1"/>
    </xf>
    <xf numFmtId="49" fontId="38" fillId="2" borderId="89" xfId="0" quotePrefix="1" applyNumberFormat="1" applyFont="1" applyFill="1" applyBorder="1" applyAlignment="1" applyProtection="1">
      <alignment horizontal="center" vertical="center"/>
      <protection hidden="1"/>
    </xf>
    <xf numFmtId="49" fontId="38" fillId="2" borderId="11" xfId="0" quotePrefix="1" applyNumberFormat="1" applyFont="1" applyFill="1" applyBorder="1" applyAlignment="1">
      <alignment horizontal="center" vertical="center"/>
    </xf>
    <xf numFmtId="49" fontId="38" fillId="2" borderId="10" xfId="0" quotePrefix="1" applyNumberFormat="1" applyFont="1" applyFill="1" applyBorder="1" applyAlignment="1">
      <alignment horizontal="center" vertical="center"/>
    </xf>
    <xf numFmtId="49" fontId="38" fillId="2" borderId="12" xfId="0" quotePrefix="1" applyNumberFormat="1" applyFont="1" applyFill="1" applyBorder="1" applyAlignment="1">
      <alignment horizontal="center" vertical="center"/>
    </xf>
    <xf numFmtId="0" fontId="78" fillId="3" borderId="17" xfId="0" applyFont="1" applyFill="1" applyBorder="1" applyAlignment="1" applyProtection="1">
      <alignment horizontal="left" vertical="center" wrapText="1" indent="1"/>
      <protection hidden="1"/>
    </xf>
    <xf numFmtId="0" fontId="78" fillId="3" borderId="18" xfId="0" applyFont="1" applyFill="1" applyBorder="1" applyAlignment="1" applyProtection="1">
      <alignment horizontal="left" vertical="center" wrapText="1" indent="1"/>
      <protection hidden="1"/>
    </xf>
    <xf numFmtId="0" fontId="78" fillId="3" borderId="19" xfId="0" applyFont="1" applyFill="1" applyBorder="1" applyAlignment="1" applyProtection="1">
      <alignment horizontal="left" vertical="center" wrapText="1" indent="1"/>
      <protection hidden="1"/>
    </xf>
    <xf numFmtId="0" fontId="78" fillId="3" borderId="17" xfId="0" applyFont="1" applyFill="1" applyBorder="1" applyAlignment="1" applyProtection="1">
      <alignment horizontal="center" vertical="center" wrapText="1"/>
      <protection hidden="1"/>
    </xf>
    <xf numFmtId="0" fontId="78" fillId="3" borderId="18" xfId="0" applyFont="1" applyFill="1" applyBorder="1" applyAlignment="1" applyProtection="1">
      <alignment horizontal="center" vertical="center" wrapText="1"/>
      <protection hidden="1"/>
    </xf>
    <xf numFmtId="0" fontId="78" fillId="3" borderId="19" xfId="0" applyFont="1" applyFill="1" applyBorder="1" applyAlignment="1" applyProtection="1">
      <alignment horizontal="center" vertical="center" wrapText="1"/>
      <protection hidden="1"/>
    </xf>
    <xf numFmtId="0" fontId="8" fillId="2" borderId="0" xfId="0" applyFont="1" applyFill="1" applyAlignment="1" applyProtection="1">
      <alignment horizontal="left" vertical="distributed" wrapText="1"/>
      <protection hidden="1"/>
    </xf>
    <xf numFmtId="0" fontId="23" fillId="2" borderId="0" xfId="0" applyFont="1" applyFill="1" applyAlignment="1" applyProtection="1">
      <alignment vertical="distributed" wrapText="1"/>
      <protection hidden="1"/>
    </xf>
    <xf numFmtId="0" fontId="9" fillId="2" borderId="0" xfId="0" applyFont="1" applyFill="1" applyAlignment="1" applyProtection="1">
      <alignment vertical="top" wrapText="1"/>
      <protection hidden="1"/>
    </xf>
    <xf numFmtId="0" fontId="23" fillId="2" borderId="0" xfId="0" applyFont="1" applyFill="1" applyAlignment="1" applyProtection="1">
      <alignment vertical="center" wrapText="1"/>
      <protection hidden="1"/>
    </xf>
    <xf numFmtId="0" fontId="10" fillId="2" borderId="10"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wrapText="1"/>
      <protection hidden="1"/>
    </xf>
    <xf numFmtId="3" fontId="9" fillId="2" borderId="0" xfId="0" applyNumberFormat="1" applyFont="1" applyFill="1" applyAlignment="1" applyProtection="1">
      <alignment vertical="top" wrapText="1"/>
      <protection hidden="1"/>
    </xf>
    <xf numFmtId="0" fontId="9" fillId="0" borderId="0" xfId="6" applyFont="1" applyAlignment="1" applyProtection="1">
      <alignment vertical="top"/>
      <protection hidden="1"/>
    </xf>
    <xf numFmtId="0" fontId="23" fillId="0" borderId="0" xfId="0" applyFont="1" applyAlignment="1" applyProtection="1">
      <alignment vertical="top"/>
      <protection hidden="1"/>
    </xf>
    <xf numFmtId="0" fontId="9" fillId="0" borderId="0" xfId="6" applyFont="1" applyAlignment="1" applyProtection="1">
      <alignment vertical="distributed" wrapText="1"/>
      <protection hidden="1"/>
    </xf>
    <xf numFmtId="0" fontId="38" fillId="0" borderId="0" xfId="0" applyFont="1" applyAlignment="1" applyProtection="1">
      <alignment vertical="distributed" wrapText="1"/>
      <protection hidden="1"/>
    </xf>
    <xf numFmtId="0" fontId="8" fillId="2" borderId="0" xfId="0" applyFont="1" applyFill="1" applyProtection="1">
      <alignment vertical="center"/>
      <protection hidden="1"/>
    </xf>
    <xf numFmtId="0" fontId="23" fillId="0" borderId="91" xfId="0" applyFont="1" applyBorder="1" applyAlignment="1" applyProtection="1">
      <alignment horizontal="center" vertical="center" wrapText="1"/>
      <protection locked="0"/>
    </xf>
    <xf numFmtId="0" fontId="23" fillId="2" borderId="10" xfId="0" applyFont="1" applyFill="1" applyBorder="1" applyAlignment="1" applyProtection="1">
      <alignment vertical="center" wrapText="1"/>
      <protection hidden="1"/>
    </xf>
    <xf numFmtId="0" fontId="23" fillId="2" borderId="12" xfId="0" applyFont="1" applyFill="1" applyBorder="1" applyAlignment="1" applyProtection="1">
      <alignment vertical="center" wrapText="1"/>
      <protection hidden="1"/>
    </xf>
    <xf numFmtId="49" fontId="38" fillId="2" borderId="120" xfId="0" quotePrefix="1" applyNumberFormat="1" applyFont="1" applyFill="1" applyBorder="1" applyAlignment="1" applyProtection="1">
      <alignment horizontal="center" vertical="center" wrapText="1"/>
      <protection hidden="1"/>
    </xf>
    <xf numFmtId="49" fontId="38" fillId="2" borderId="121" xfId="0" quotePrefix="1" applyNumberFormat="1" applyFont="1" applyFill="1" applyBorder="1" applyAlignment="1" applyProtection="1">
      <alignment horizontal="center" vertical="center" wrapText="1"/>
      <protection hidden="1"/>
    </xf>
    <xf numFmtId="49" fontId="38" fillId="2" borderId="122" xfId="0" quotePrefix="1" applyNumberFormat="1" applyFont="1" applyFill="1" applyBorder="1" applyAlignment="1" applyProtection="1">
      <alignment horizontal="center" vertical="center" wrapText="1"/>
      <protection hidden="1"/>
    </xf>
    <xf numFmtId="0" fontId="10" fillId="0" borderId="2" xfId="0" applyFont="1" applyBorder="1" applyAlignment="1" applyProtection="1">
      <alignment horizontal="center" vertical="center" textRotation="255" wrapText="1"/>
      <protection hidden="1"/>
    </xf>
    <xf numFmtId="0" fontId="10" fillId="0" borderId="3" xfId="0" applyFont="1" applyBorder="1" applyAlignment="1" applyProtection="1">
      <alignment horizontal="center" vertical="center" textRotation="255" wrapText="1"/>
      <protection hidden="1"/>
    </xf>
    <xf numFmtId="0" fontId="10" fillId="0" borderId="4" xfId="0" applyFont="1" applyBorder="1" applyAlignment="1" applyProtection="1">
      <alignment horizontal="center" vertical="center" textRotation="255" wrapText="1"/>
      <protection hidden="1"/>
    </xf>
    <xf numFmtId="0" fontId="10" fillId="0" borderId="1" xfId="0" applyFont="1" applyBorder="1" applyAlignment="1" applyProtection="1">
      <alignment horizontal="center" vertical="center" textRotation="255" wrapText="1"/>
      <protection hidden="1"/>
    </xf>
    <xf numFmtId="0" fontId="10" fillId="0" borderId="0" xfId="0" applyFont="1" applyAlignment="1" applyProtection="1">
      <alignment horizontal="center" vertical="center" textRotation="255" wrapText="1"/>
      <protection hidden="1"/>
    </xf>
    <xf numFmtId="0" fontId="10" fillId="0" borderId="5" xfId="0" applyFont="1" applyBorder="1" applyAlignment="1" applyProtection="1">
      <alignment horizontal="center" vertical="center" textRotation="255" wrapText="1"/>
      <protection hidden="1"/>
    </xf>
    <xf numFmtId="0" fontId="10" fillId="0" borderId="8" xfId="0" applyFont="1" applyBorder="1" applyAlignment="1" applyProtection="1">
      <alignment horizontal="center" vertical="center" textRotation="255" wrapText="1"/>
      <protection hidden="1"/>
    </xf>
    <xf numFmtId="0" fontId="22" fillId="0" borderId="28" xfId="0" quotePrefix="1" applyFont="1" applyBorder="1" applyAlignment="1" applyProtection="1">
      <alignment horizontal="center" vertical="center"/>
      <protection hidden="1"/>
    </xf>
    <xf numFmtId="0" fontId="22" fillId="0" borderId="26" xfId="0" quotePrefix="1" applyFont="1" applyBorder="1" applyAlignment="1" applyProtection="1">
      <alignment horizontal="center" vertical="center"/>
      <protection hidden="1"/>
    </xf>
    <xf numFmtId="49" fontId="38" fillId="2" borderId="27" xfId="0" quotePrefix="1" applyNumberFormat="1" applyFont="1" applyFill="1" applyBorder="1" applyAlignment="1">
      <alignment horizontal="center" vertical="center"/>
    </xf>
    <xf numFmtId="49" fontId="38" fillId="2" borderId="28" xfId="0" quotePrefix="1" applyNumberFormat="1" applyFont="1" applyFill="1" applyBorder="1" applyAlignment="1">
      <alignment horizontal="center" vertical="center"/>
    </xf>
    <xf numFmtId="49" fontId="38" fillId="2" borderId="70" xfId="0" quotePrefix="1" applyNumberFormat="1" applyFont="1" applyFill="1" applyBorder="1" applyAlignment="1">
      <alignment horizontal="center" vertical="center"/>
    </xf>
    <xf numFmtId="0" fontId="22" fillId="0" borderId="70" xfId="0" quotePrefix="1" applyFont="1" applyBorder="1" applyAlignment="1" applyProtection="1">
      <alignment horizontal="center" vertical="center"/>
      <protection hidden="1"/>
    </xf>
    <xf numFmtId="0" fontId="7" fillId="0" borderId="69" xfId="0" applyFont="1" applyBorder="1" applyAlignment="1" applyProtection="1">
      <alignment vertical="center" wrapText="1"/>
      <protection hidden="1"/>
    </xf>
    <xf numFmtId="0" fontId="7" fillId="0" borderId="28" xfId="0" applyFont="1" applyBorder="1" applyAlignment="1" applyProtection="1">
      <alignment vertical="center" wrapText="1"/>
      <protection hidden="1"/>
    </xf>
    <xf numFmtId="0" fontId="7" fillId="0" borderId="70" xfId="0" applyFont="1" applyBorder="1" applyAlignment="1" applyProtection="1">
      <alignment vertical="center" wrapText="1"/>
      <protection hidden="1"/>
    </xf>
    <xf numFmtId="0" fontId="22" fillId="0" borderId="69" xfId="0" quotePrefix="1" applyFont="1" applyBorder="1" applyAlignment="1" applyProtection="1">
      <alignment horizontal="center" vertical="center"/>
      <protection hidden="1"/>
    </xf>
    <xf numFmtId="0" fontId="22" fillId="0" borderId="2" xfId="0" quotePrefix="1" applyFont="1" applyBorder="1" applyAlignment="1" applyProtection="1">
      <alignment horizontal="center" vertical="center"/>
      <protection hidden="1"/>
    </xf>
    <xf numFmtId="0" fontId="22" fillId="0" borderId="3" xfId="0" quotePrefix="1" applyFont="1" applyBorder="1" applyAlignment="1" applyProtection="1">
      <alignment horizontal="center" vertical="center"/>
      <protection hidden="1"/>
    </xf>
    <xf numFmtId="0" fontId="22" fillId="0" borderId="38" xfId="0" quotePrefix="1" applyFont="1" applyBorder="1" applyAlignment="1" applyProtection="1">
      <alignment horizontal="center" vertical="center"/>
      <protection hidden="1"/>
    </xf>
    <xf numFmtId="0" fontId="22" fillId="0" borderId="37" xfId="0" quotePrefix="1" applyFont="1" applyBorder="1" applyAlignment="1" applyProtection="1">
      <alignment horizontal="center" vertical="center"/>
      <protection hidden="1"/>
    </xf>
    <xf numFmtId="0" fontId="22" fillId="0" borderId="4" xfId="0" quotePrefix="1" applyFont="1" applyBorder="1" applyAlignment="1" applyProtection="1">
      <alignment horizontal="center" vertical="center"/>
      <protection hidden="1"/>
    </xf>
    <xf numFmtId="0" fontId="22" fillId="0" borderId="27" xfId="0" quotePrefix="1" applyFont="1" applyBorder="1" applyAlignment="1" applyProtection="1">
      <alignment horizontal="center" vertical="center"/>
      <protection hidden="1"/>
    </xf>
    <xf numFmtId="0" fontId="7" fillId="0" borderId="40" xfId="0" applyFont="1" applyBorder="1" applyAlignment="1" applyProtection="1">
      <alignment horizontal="center" vertical="center" wrapText="1"/>
      <protection hidden="1"/>
    </xf>
    <xf numFmtId="0" fontId="22" fillId="0" borderId="41" xfId="0" applyFont="1" applyBorder="1" applyAlignment="1" applyProtection="1">
      <alignment horizontal="center" vertical="center" wrapText="1"/>
      <protection hidden="1"/>
    </xf>
    <xf numFmtId="0" fontId="22" fillId="0" borderId="23" xfId="0" applyFont="1" applyBorder="1" applyAlignment="1" applyProtection="1">
      <alignment horizontal="center" vertical="center" wrapText="1"/>
      <protection hidden="1"/>
    </xf>
    <xf numFmtId="0" fontId="18" fillId="0" borderId="53" xfId="0" applyFont="1" applyBorder="1" applyAlignment="1" applyProtection="1">
      <alignment vertical="center" wrapText="1"/>
      <protection hidden="1"/>
    </xf>
    <xf numFmtId="0" fontId="18" fillId="0" borderId="42" xfId="0" applyFont="1" applyBorder="1" applyAlignment="1" applyProtection="1">
      <alignment vertical="center" wrapText="1"/>
      <protection hidden="1"/>
    </xf>
    <xf numFmtId="0" fontId="18" fillId="0" borderId="54" xfId="0" applyFont="1" applyBorder="1" applyAlignment="1" applyProtection="1">
      <alignment vertical="center" wrapText="1"/>
      <protection hidden="1"/>
    </xf>
    <xf numFmtId="0" fontId="18" fillId="0" borderId="21" xfId="0" applyFont="1" applyBorder="1" applyAlignment="1" applyProtection="1">
      <alignment vertical="center" wrapText="1"/>
      <protection hidden="1"/>
    </xf>
    <xf numFmtId="0" fontId="22" fillId="0" borderId="1" xfId="0" quotePrefix="1" applyFont="1" applyBorder="1" applyAlignment="1" applyProtection="1">
      <alignment horizontal="center" vertical="center"/>
      <protection hidden="1"/>
    </xf>
    <xf numFmtId="0" fontId="22" fillId="0" borderId="0" xfId="0" quotePrefix="1" applyFont="1" applyAlignment="1" applyProtection="1">
      <alignment horizontal="center" vertical="center"/>
      <protection hidden="1"/>
    </xf>
    <xf numFmtId="0" fontId="22" fillId="0" borderId="50" xfId="0" quotePrefix="1" applyFont="1" applyBorder="1" applyAlignment="1" applyProtection="1">
      <alignment horizontal="center" vertical="center"/>
      <protection hidden="1"/>
    </xf>
    <xf numFmtId="0" fontId="22" fillId="0" borderId="32" xfId="0" quotePrefix="1" applyFont="1" applyBorder="1" applyAlignment="1" applyProtection="1">
      <alignment horizontal="center" vertical="center"/>
      <protection hidden="1"/>
    </xf>
    <xf numFmtId="0" fontId="22" fillId="0" borderId="5" xfId="0" quotePrefix="1" applyFont="1" applyBorder="1" applyAlignment="1" applyProtection="1">
      <alignment horizontal="center" vertical="center"/>
      <protection hidden="1"/>
    </xf>
    <xf numFmtId="0" fontId="22" fillId="0" borderId="14" xfId="0" quotePrefix="1" applyFont="1" applyBorder="1" applyAlignment="1" applyProtection="1">
      <alignment horizontal="center" vertical="center"/>
      <protection hidden="1"/>
    </xf>
    <xf numFmtId="0" fontId="22" fillId="0" borderId="16" xfId="0" quotePrefix="1" applyFont="1" applyBorder="1" applyAlignment="1" applyProtection="1">
      <alignment horizontal="center" vertical="center"/>
      <protection hidden="1"/>
    </xf>
    <xf numFmtId="0" fontId="7" fillId="0" borderId="2" xfId="0" applyFont="1" applyBorder="1" applyAlignment="1" applyProtection="1">
      <alignment vertical="center" wrapText="1"/>
      <protection hidden="1"/>
    </xf>
    <xf numFmtId="0" fontId="7" fillId="0" borderId="3" xfId="0" applyFont="1" applyBorder="1" applyAlignment="1" applyProtection="1">
      <alignment vertical="center" wrapText="1"/>
      <protection hidden="1"/>
    </xf>
    <xf numFmtId="0" fontId="7" fillId="0" borderId="4" xfId="0" applyFont="1" applyBorder="1" applyAlignment="1" applyProtection="1">
      <alignment vertical="center" wrapText="1"/>
      <protection hidden="1"/>
    </xf>
    <xf numFmtId="0" fontId="7" fillId="0" borderId="1" xfId="0" applyFont="1" applyBorder="1" applyAlignment="1" applyProtection="1">
      <alignment vertical="center" wrapText="1"/>
      <protection hidden="1"/>
    </xf>
    <xf numFmtId="0" fontId="7" fillId="0" borderId="0" xfId="0" applyFont="1" applyAlignment="1" applyProtection="1">
      <alignment vertical="center" wrapText="1"/>
      <protection hidden="1"/>
    </xf>
    <xf numFmtId="0" fontId="7" fillId="0" borderId="5" xfId="0" applyFont="1" applyBorder="1" applyAlignment="1" applyProtection="1">
      <alignment vertical="center" wrapText="1"/>
      <protection hidden="1"/>
    </xf>
    <xf numFmtId="0" fontId="7" fillId="0" borderId="6" xfId="0" applyFont="1" applyBorder="1" applyAlignment="1" applyProtection="1">
      <alignment vertical="center" wrapText="1"/>
      <protection hidden="1"/>
    </xf>
    <xf numFmtId="0" fontId="7" fillId="0" borderId="7" xfId="0" applyFont="1" applyBorder="1" applyAlignment="1" applyProtection="1">
      <alignment vertical="center" wrapText="1"/>
      <protection hidden="1"/>
    </xf>
    <xf numFmtId="0" fontId="7" fillId="0" borderId="8" xfId="0" applyFont="1" applyBorder="1" applyAlignment="1" applyProtection="1">
      <alignment vertical="center" wrapText="1"/>
      <protection hidden="1"/>
    </xf>
    <xf numFmtId="0" fontId="22" fillId="0" borderId="108" xfId="0" quotePrefix="1" applyFont="1" applyBorder="1" applyAlignment="1" applyProtection="1">
      <alignment horizontal="center" vertical="center"/>
      <protection hidden="1"/>
    </xf>
    <xf numFmtId="0" fontId="22" fillId="0" borderId="24" xfId="0" quotePrefix="1" applyFont="1" applyBorder="1" applyAlignment="1" applyProtection="1">
      <alignment horizontal="center" vertical="center"/>
      <protection hidden="1"/>
    </xf>
    <xf numFmtId="0" fontId="22" fillId="0" borderId="29" xfId="0" quotePrefix="1" applyFont="1" applyBorder="1" applyAlignment="1" applyProtection="1">
      <alignment horizontal="center" vertical="center"/>
      <protection hidden="1"/>
    </xf>
    <xf numFmtId="0" fontId="22" fillId="0" borderId="25" xfId="0" quotePrefix="1" applyFont="1" applyBorder="1" applyAlignment="1" applyProtection="1">
      <alignment horizontal="center" vertical="center"/>
      <protection hidden="1"/>
    </xf>
    <xf numFmtId="0" fontId="22" fillId="0" borderId="109" xfId="0" quotePrefix="1" applyFont="1" applyBorder="1" applyAlignment="1" applyProtection="1">
      <alignment horizontal="center" vertical="center"/>
      <protection hidden="1"/>
    </xf>
    <xf numFmtId="0" fontId="22" fillId="0" borderId="13" xfId="0" quotePrefix="1" applyFont="1" applyBorder="1" applyAlignment="1" applyProtection="1">
      <alignment horizontal="center" vertical="center"/>
      <protection hidden="1"/>
    </xf>
    <xf numFmtId="0" fontId="22" fillId="0" borderId="21" xfId="0" quotePrefix="1" applyFont="1" applyBorder="1" applyAlignment="1" applyProtection="1">
      <alignment horizontal="center" vertical="center"/>
      <protection hidden="1"/>
    </xf>
    <xf numFmtId="0" fontId="22" fillId="0" borderId="15" xfId="0" quotePrefix="1" applyFont="1" applyBorder="1" applyAlignment="1" applyProtection="1">
      <alignment horizontal="center" vertical="center"/>
      <protection hidden="1"/>
    </xf>
    <xf numFmtId="0" fontId="22" fillId="0" borderId="18" xfId="0" quotePrefix="1" applyFont="1" applyBorder="1" applyAlignment="1" applyProtection="1">
      <alignment horizontal="center" vertical="center"/>
      <protection hidden="1"/>
    </xf>
    <xf numFmtId="0" fontId="22" fillId="0" borderId="19" xfId="0" quotePrefix="1" applyFont="1" applyBorder="1" applyAlignment="1" applyProtection="1">
      <alignment horizontal="center" vertical="center"/>
      <protection hidden="1"/>
    </xf>
    <xf numFmtId="0" fontId="18" fillId="0" borderId="0" xfId="0" applyFont="1" applyAlignment="1" applyProtection="1">
      <alignment vertical="distributed" wrapText="1"/>
      <protection hidden="1"/>
    </xf>
    <xf numFmtId="0" fontId="33" fillId="0" borderId="0" xfId="0" applyFont="1" applyAlignment="1" applyProtection="1">
      <alignment vertical="distributed" wrapText="1"/>
      <protection hidden="1"/>
    </xf>
    <xf numFmtId="0" fontId="22" fillId="0" borderId="44" xfId="0" quotePrefix="1" applyFont="1" applyBorder="1" applyAlignment="1" applyProtection="1">
      <alignment horizontal="center" vertical="center"/>
      <protection hidden="1"/>
    </xf>
    <xf numFmtId="0" fontId="22" fillId="0" borderId="17" xfId="0" quotePrefix="1" applyFont="1" applyBorder="1" applyAlignment="1" applyProtection="1">
      <alignment horizontal="center" vertical="center"/>
      <protection hidden="1"/>
    </xf>
    <xf numFmtId="0" fontId="22" fillId="0" borderId="35" xfId="0" quotePrefix="1" applyFont="1" applyBorder="1" applyAlignment="1" applyProtection="1">
      <alignment horizontal="center" vertical="center"/>
      <protection hidden="1"/>
    </xf>
    <xf numFmtId="0" fontId="130" fillId="0" borderId="0" xfId="0" applyFont="1" applyAlignment="1">
      <alignment horizontal="center" vertical="center" wrapText="1"/>
    </xf>
    <xf numFmtId="0" fontId="131" fillId="0" borderId="0" xfId="0" applyFont="1" applyAlignment="1">
      <alignment horizontal="center" vertical="center"/>
    </xf>
    <xf numFmtId="0" fontId="7" fillId="0" borderId="17" xfId="0" applyFont="1" applyBorder="1" applyProtection="1">
      <alignment vertical="center"/>
      <protection hidden="1"/>
    </xf>
    <xf numFmtId="0" fontId="0" fillId="0" borderId="18" xfId="0" applyBorder="1" applyProtection="1">
      <alignment vertical="center"/>
      <protection hidden="1"/>
    </xf>
    <xf numFmtId="0" fontId="0" fillId="0" borderId="19" xfId="0" applyBorder="1" applyProtection="1">
      <alignment vertical="center"/>
      <protection hidden="1"/>
    </xf>
    <xf numFmtId="0" fontId="7" fillId="0" borderId="17" xfId="0" applyFont="1" applyBorder="1" applyAlignment="1" applyProtection="1">
      <alignment vertical="center" shrinkToFit="1"/>
      <protection hidden="1"/>
    </xf>
    <xf numFmtId="0" fontId="0" fillId="0" borderId="18" xfId="0" applyBorder="1" applyAlignment="1" applyProtection="1">
      <alignment vertical="center" shrinkToFit="1"/>
      <protection hidden="1"/>
    </xf>
    <xf numFmtId="0" fontId="0" fillId="0" borderId="19" xfId="0" applyBorder="1" applyAlignment="1" applyProtection="1">
      <alignment vertical="center" shrinkToFit="1"/>
      <protection hidden="1"/>
    </xf>
    <xf numFmtId="0" fontId="10" fillId="2" borderId="69" xfId="0" applyFont="1" applyFill="1" applyBorder="1" applyAlignment="1" applyProtection="1">
      <alignment vertical="center" wrapText="1"/>
      <protection hidden="1"/>
    </xf>
    <xf numFmtId="0" fontId="10" fillId="2" borderId="28" xfId="0" applyFont="1" applyFill="1" applyBorder="1" applyAlignment="1" applyProtection="1">
      <alignment vertical="center" wrapText="1"/>
      <protection hidden="1"/>
    </xf>
    <xf numFmtId="0" fontId="10" fillId="2" borderId="70" xfId="0" applyFont="1" applyFill="1" applyBorder="1" applyAlignment="1" applyProtection="1">
      <alignment vertical="center" wrapText="1"/>
      <protection hidden="1"/>
    </xf>
    <xf numFmtId="0" fontId="7" fillId="0" borderId="17" xfId="0" applyFont="1" applyBorder="1" applyAlignment="1" applyProtection="1">
      <alignment horizontal="center" vertical="center" wrapText="1"/>
      <protection hidden="1"/>
    </xf>
    <xf numFmtId="0" fontId="7" fillId="0" borderId="18" xfId="0" applyFont="1" applyBorder="1" applyAlignment="1" applyProtection="1">
      <alignment horizontal="center" vertical="center" wrapText="1"/>
      <protection hidden="1"/>
    </xf>
    <xf numFmtId="0" fontId="7" fillId="0" borderId="44" xfId="0" applyFont="1" applyBorder="1" applyAlignment="1" applyProtection="1">
      <alignment horizontal="center" vertical="center" wrapText="1"/>
      <protection hidden="1"/>
    </xf>
    <xf numFmtId="0" fontId="7" fillId="0" borderId="35" xfId="0" applyFont="1" applyBorder="1" applyAlignment="1" applyProtection="1">
      <alignment horizontal="center" vertical="center" wrapText="1"/>
      <protection hidden="1"/>
    </xf>
    <xf numFmtId="0" fontId="7" fillId="0" borderId="18" xfId="0" applyFont="1" applyBorder="1" applyAlignment="1" applyProtection="1">
      <alignment horizontal="center" vertical="center"/>
      <protection hidden="1"/>
    </xf>
    <xf numFmtId="0" fontId="7" fillId="0" borderId="44" xfId="0" applyFont="1" applyBorder="1" applyAlignment="1" applyProtection="1">
      <alignment horizontal="center" vertical="center"/>
      <protection hidden="1"/>
    </xf>
    <xf numFmtId="0" fontId="22" fillId="0" borderId="18" xfId="0" applyFont="1" applyBorder="1" applyAlignment="1" applyProtection="1">
      <alignment horizontal="center" vertical="center" wrapText="1"/>
      <protection hidden="1"/>
    </xf>
    <xf numFmtId="0" fontId="22" fillId="0" borderId="19" xfId="0" applyFont="1" applyBorder="1" applyAlignment="1" applyProtection="1">
      <alignment horizontal="center" vertical="center" wrapText="1"/>
      <protection hidden="1"/>
    </xf>
    <xf numFmtId="0" fontId="25" fillId="0" borderId="7" xfId="0" applyFont="1" applyBorder="1" applyAlignment="1" applyProtection="1">
      <alignment horizontal="center" vertical="center" wrapText="1"/>
      <protection hidden="1"/>
    </xf>
    <xf numFmtId="0" fontId="25" fillId="0" borderId="8" xfId="0" applyFont="1" applyBorder="1" applyAlignment="1" applyProtection="1">
      <alignment horizontal="center" vertical="center" wrapText="1"/>
      <protection hidden="1"/>
    </xf>
    <xf numFmtId="0" fontId="10" fillId="2" borderId="6" xfId="0" applyFont="1" applyFill="1" applyBorder="1" applyAlignment="1" applyProtection="1">
      <alignment vertical="center" wrapText="1"/>
      <protection hidden="1"/>
    </xf>
    <xf numFmtId="0" fontId="10" fillId="2" borderId="7" xfId="0" applyFont="1" applyFill="1" applyBorder="1" applyAlignment="1" applyProtection="1">
      <alignment vertical="center" wrapText="1"/>
      <protection hidden="1"/>
    </xf>
    <xf numFmtId="0" fontId="10" fillId="2" borderId="8" xfId="0" applyFont="1" applyFill="1" applyBorder="1" applyAlignment="1" applyProtection="1">
      <alignment vertical="center" wrapText="1"/>
      <protection hidden="1"/>
    </xf>
    <xf numFmtId="49" fontId="38" fillId="2" borderId="26" xfId="0" quotePrefix="1" applyNumberFormat="1" applyFont="1" applyFill="1" applyBorder="1" applyAlignment="1" applyProtection="1">
      <alignment horizontal="center" vertical="center"/>
      <protection hidden="1"/>
    </xf>
    <xf numFmtId="0" fontId="92" fillId="0" borderId="71" xfId="0" applyFont="1" applyBorder="1" applyProtection="1">
      <alignment vertical="center"/>
      <protection hidden="1"/>
    </xf>
    <xf numFmtId="0" fontId="92" fillId="0" borderId="72" xfId="0" applyFont="1" applyBorder="1" applyProtection="1">
      <alignment vertical="center"/>
      <protection hidden="1"/>
    </xf>
    <xf numFmtId="0" fontId="92" fillId="0" borderId="73" xfId="0" applyFont="1" applyBorder="1" applyProtection="1">
      <alignment vertical="center"/>
      <protection hidden="1"/>
    </xf>
    <xf numFmtId="0" fontId="7" fillId="0" borderId="69" xfId="0" applyFont="1" applyBorder="1" applyProtection="1">
      <alignment vertical="center"/>
      <protection hidden="1"/>
    </xf>
    <xf numFmtId="0" fontId="7" fillId="0" borderId="28" xfId="0" applyFont="1" applyBorder="1" applyProtection="1">
      <alignment vertical="center"/>
      <protection hidden="1"/>
    </xf>
    <xf numFmtId="0" fontId="7" fillId="0" borderId="70" xfId="0" applyFont="1" applyBorder="1" applyProtection="1">
      <alignment vertical="center"/>
      <protection hidden="1"/>
    </xf>
    <xf numFmtId="49" fontId="38" fillId="2" borderId="69" xfId="0" quotePrefix="1" applyNumberFormat="1" applyFont="1" applyFill="1" applyBorder="1" applyAlignment="1" applyProtection="1">
      <alignment horizontal="center" vertical="center"/>
      <protection hidden="1"/>
    </xf>
    <xf numFmtId="0" fontId="7" fillId="0" borderId="69" xfId="0" applyFont="1" applyBorder="1" applyAlignment="1" applyProtection="1">
      <alignment vertical="center" shrinkToFit="1"/>
      <protection hidden="1"/>
    </xf>
    <xf numFmtId="0" fontId="7" fillId="0" borderId="28" xfId="0" applyFont="1" applyBorder="1" applyAlignment="1" applyProtection="1">
      <alignment vertical="center" shrinkToFit="1"/>
      <protection hidden="1"/>
    </xf>
    <xf numFmtId="0" fontId="7" fillId="0" borderId="70" xfId="0" applyFont="1" applyBorder="1" applyAlignment="1" applyProtection="1">
      <alignment vertical="center" shrinkToFit="1"/>
      <protection hidden="1"/>
    </xf>
    <xf numFmtId="49" fontId="38" fillId="2" borderId="20" xfId="0" quotePrefix="1" applyNumberFormat="1" applyFont="1" applyFill="1" applyBorder="1" applyAlignment="1" applyProtection="1">
      <alignment horizontal="center" vertical="center"/>
      <protection hidden="1"/>
    </xf>
    <xf numFmtId="0" fontId="92" fillId="0" borderId="77" xfId="0" applyFont="1" applyBorder="1" applyProtection="1">
      <alignment vertical="center"/>
      <protection hidden="1"/>
    </xf>
    <xf numFmtId="0" fontId="92" fillId="0" borderId="78" xfId="0" applyFont="1" applyBorder="1" applyProtection="1">
      <alignment vertical="center"/>
      <protection hidden="1"/>
    </xf>
    <xf numFmtId="0" fontId="92" fillId="0" borderId="79" xfId="0" applyFont="1" applyBorder="1" applyProtection="1">
      <alignment vertical="center"/>
      <protection hidden="1"/>
    </xf>
    <xf numFmtId="0" fontId="7" fillId="0" borderId="9" xfId="0" applyFont="1" applyBorder="1" applyProtection="1">
      <alignment vertical="center"/>
      <protection hidden="1"/>
    </xf>
    <xf numFmtId="0" fontId="7" fillId="0" borderId="10" xfId="0" applyFont="1" applyBorder="1" applyProtection="1">
      <alignment vertical="center"/>
      <protection hidden="1"/>
    </xf>
    <xf numFmtId="0" fontId="7" fillId="0" borderId="12" xfId="0" applyFont="1" applyBorder="1" applyProtection="1">
      <alignment vertical="center"/>
      <protection hidden="1"/>
    </xf>
    <xf numFmtId="49" fontId="38" fillId="2" borderId="21" xfId="0" quotePrefix="1" applyNumberFormat="1" applyFont="1" applyFill="1" applyBorder="1" applyAlignment="1" applyProtection="1">
      <alignment horizontal="center" vertical="center"/>
      <protection hidden="1"/>
    </xf>
    <xf numFmtId="0" fontId="92" fillId="0" borderId="80" xfId="0" applyFont="1" applyBorder="1" applyProtection="1">
      <alignment vertical="center"/>
      <protection hidden="1"/>
    </xf>
    <xf numFmtId="0" fontId="92" fillId="0" borderId="81" xfId="0" applyFont="1" applyBorder="1" applyProtection="1">
      <alignment vertical="center"/>
      <protection hidden="1"/>
    </xf>
    <xf numFmtId="0" fontId="92" fillId="0" borderId="82" xfId="0" applyFont="1" applyBorder="1" applyProtection="1">
      <alignment vertical="center"/>
      <protection hidden="1"/>
    </xf>
    <xf numFmtId="0" fontId="8" fillId="0" borderId="0" xfId="0" applyFont="1" applyAlignment="1" applyProtection="1">
      <alignment vertical="top"/>
      <protection hidden="1"/>
    </xf>
    <xf numFmtId="0" fontId="7" fillId="0" borderId="13" xfId="0" applyFont="1" applyBorder="1" applyProtection="1">
      <alignment vertical="center"/>
      <protection hidden="1"/>
    </xf>
    <xf numFmtId="0" fontId="7" fillId="0" borderId="14" xfId="0" applyFont="1" applyBorder="1" applyProtection="1">
      <alignment vertical="center"/>
      <protection hidden="1"/>
    </xf>
    <xf numFmtId="0" fontId="7" fillId="0" borderId="16" xfId="0" applyFont="1" applyBorder="1" applyProtection="1">
      <alignment vertical="center"/>
      <protection hidden="1"/>
    </xf>
    <xf numFmtId="0" fontId="10" fillId="2" borderId="26" xfId="0" applyFont="1" applyFill="1" applyBorder="1" applyAlignment="1" applyProtection="1">
      <alignment vertical="center" wrapText="1"/>
      <protection hidden="1"/>
    </xf>
    <xf numFmtId="0" fontId="10" fillId="2" borderId="9" xfId="0" applyFont="1" applyFill="1" applyBorder="1" applyAlignment="1" applyProtection="1">
      <alignment vertical="center" wrapText="1"/>
      <protection hidden="1"/>
    </xf>
    <xf numFmtId="0" fontId="10" fillId="2" borderId="10" xfId="0" applyFont="1" applyFill="1" applyBorder="1" applyAlignment="1" applyProtection="1">
      <alignment vertical="center" wrapText="1"/>
      <protection hidden="1"/>
    </xf>
    <xf numFmtId="0" fontId="10" fillId="2" borderId="20" xfId="0" applyFont="1" applyFill="1" applyBorder="1" applyAlignment="1" applyProtection="1">
      <alignment vertical="center" wrapText="1"/>
      <protection hidden="1"/>
    </xf>
    <xf numFmtId="0" fontId="0" fillId="0" borderId="7" xfId="0" applyBorder="1" applyAlignment="1" applyProtection="1">
      <alignment vertical="center" wrapText="1"/>
      <protection hidden="1"/>
    </xf>
    <xf numFmtId="0" fontId="0" fillId="0" borderId="30" xfId="0" applyBorder="1" applyAlignment="1" applyProtection="1">
      <alignment vertical="center" wrapText="1"/>
      <protection hidden="1"/>
    </xf>
    <xf numFmtId="0" fontId="0" fillId="0" borderId="3" xfId="0" applyBorder="1" applyAlignment="1" applyProtection="1">
      <alignment vertical="center" wrapText="1"/>
      <protection hidden="1"/>
    </xf>
    <xf numFmtId="0" fontId="0" fillId="0" borderId="38" xfId="0" applyBorder="1" applyAlignment="1" applyProtection="1">
      <alignment vertical="center" wrapText="1"/>
      <protection hidden="1"/>
    </xf>
    <xf numFmtId="0" fontId="0" fillId="0" borderId="28" xfId="0" applyBorder="1" applyAlignment="1" applyProtection="1">
      <alignment vertical="center" wrapText="1"/>
      <protection hidden="1"/>
    </xf>
    <xf numFmtId="0" fontId="0" fillId="0" borderId="26" xfId="0" applyBorder="1" applyAlignment="1" applyProtection="1">
      <alignment vertical="center" wrapText="1"/>
      <protection hidden="1"/>
    </xf>
    <xf numFmtId="0" fontId="22" fillId="0" borderId="34" xfId="0" quotePrefix="1" applyFont="1" applyBorder="1" applyAlignment="1" applyProtection="1">
      <alignment horizontal="center" vertical="center"/>
      <protection hidden="1"/>
    </xf>
    <xf numFmtId="0" fontId="105" fillId="0" borderId="0" xfId="0" applyFont="1" applyAlignment="1" applyProtection="1">
      <alignment horizontal="center" vertical="center" wrapText="1"/>
      <protection hidden="1"/>
    </xf>
    <xf numFmtId="0" fontId="0" fillId="0" borderId="28" xfId="0" applyBorder="1" applyAlignment="1" applyProtection="1">
      <alignment vertical="center" shrinkToFit="1"/>
      <protection hidden="1"/>
    </xf>
    <xf numFmtId="0" fontId="0" fillId="0" borderId="26" xfId="0" applyBorder="1" applyAlignment="1" applyProtection="1">
      <alignment vertical="center" shrinkToFit="1"/>
      <protection hidden="1"/>
    </xf>
    <xf numFmtId="0" fontId="71" fillId="0" borderId="34" xfId="0" applyFont="1" applyBorder="1" applyAlignment="1" applyProtection="1">
      <alignment vertical="center" wrapText="1"/>
      <protection hidden="1"/>
    </xf>
    <xf numFmtId="0" fontId="71" fillId="0" borderId="33" xfId="0" applyFont="1" applyBorder="1" applyAlignment="1" applyProtection="1">
      <alignment vertical="center" wrapText="1"/>
      <protection hidden="1"/>
    </xf>
    <xf numFmtId="0" fontId="71" fillId="0" borderId="32" xfId="0" applyFont="1" applyBorder="1" applyAlignment="1" applyProtection="1">
      <alignment vertical="center" wrapText="1"/>
      <protection hidden="1"/>
    </xf>
    <xf numFmtId="0" fontId="71" fillId="0" borderId="0" xfId="0" applyFont="1" applyAlignment="1" applyProtection="1">
      <alignment vertical="center" wrapText="1"/>
      <protection hidden="1"/>
    </xf>
    <xf numFmtId="0" fontId="71" fillId="0" borderId="25" xfId="0" applyFont="1" applyBorder="1" applyAlignment="1" applyProtection="1">
      <alignment vertical="center" wrapText="1"/>
      <protection hidden="1"/>
    </xf>
    <xf numFmtId="0" fontId="71" fillId="0" borderId="24" xfId="0" applyFont="1" applyBorder="1" applyAlignment="1" applyProtection="1">
      <alignment vertical="center" wrapText="1"/>
      <protection hidden="1"/>
    </xf>
    <xf numFmtId="0" fontId="74" fillId="0" borderId="33" xfId="0" applyFont="1" applyBorder="1" applyAlignment="1" applyProtection="1">
      <alignment vertical="center" wrapText="1" readingOrder="1"/>
      <protection hidden="1"/>
    </xf>
    <xf numFmtId="0" fontId="76" fillId="0" borderId="33" xfId="0" applyFont="1" applyBorder="1" applyAlignment="1" applyProtection="1">
      <alignment vertical="center" wrapText="1" readingOrder="1"/>
      <protection hidden="1"/>
    </xf>
    <xf numFmtId="0" fontId="0" fillId="0" borderId="33" xfId="0" applyBorder="1" applyAlignment="1" applyProtection="1">
      <alignment vertical="center" wrapText="1"/>
      <protection hidden="1"/>
    </xf>
    <xf numFmtId="0" fontId="0" fillId="0" borderId="31" xfId="0" applyBorder="1" applyAlignment="1" applyProtection="1">
      <alignment vertical="center" wrapText="1"/>
      <protection hidden="1"/>
    </xf>
    <xf numFmtId="0" fontId="74" fillId="0" borderId="0" xfId="0" applyFont="1" applyAlignment="1" applyProtection="1">
      <alignment vertical="center" wrapText="1" readingOrder="1"/>
      <protection hidden="1"/>
    </xf>
    <xf numFmtId="0" fontId="76" fillId="0" borderId="0" xfId="0" applyFont="1" applyAlignment="1" applyProtection="1">
      <alignment vertical="center" wrapText="1" readingOrder="1"/>
      <protection hidden="1"/>
    </xf>
    <xf numFmtId="0" fontId="0" fillId="0" borderId="0" xfId="0" applyAlignment="1" applyProtection="1">
      <alignment vertical="center" wrapText="1"/>
      <protection hidden="1"/>
    </xf>
    <xf numFmtId="0" fontId="0" fillId="0" borderId="50" xfId="0" applyBorder="1" applyAlignment="1" applyProtection="1">
      <alignment vertical="center" wrapText="1"/>
      <protection hidden="1"/>
    </xf>
    <xf numFmtId="0" fontId="76" fillId="0" borderId="24" xfId="0" applyFont="1" applyBorder="1" applyAlignment="1" applyProtection="1">
      <alignment vertical="center" wrapText="1" readingOrder="1"/>
      <protection hidden="1"/>
    </xf>
    <xf numFmtId="0" fontId="0" fillId="0" borderId="24" xfId="0" applyBorder="1" applyAlignment="1" applyProtection="1">
      <alignment vertical="center" wrapText="1"/>
      <protection hidden="1"/>
    </xf>
    <xf numFmtId="0" fontId="0" fillId="0" borderId="29" xfId="0" applyBorder="1" applyAlignment="1" applyProtection="1">
      <alignment vertical="center" wrapText="1"/>
      <protection hidden="1"/>
    </xf>
    <xf numFmtId="0" fontId="66" fillId="0" borderId="0" xfId="0" applyFont="1" applyAlignment="1" applyProtection="1">
      <alignment horizontal="center" vertical="center"/>
      <protection hidden="1"/>
    </xf>
    <xf numFmtId="0" fontId="66" fillId="0" borderId="0" xfId="0" applyFont="1" applyAlignment="1" applyProtection="1">
      <alignment horizontal="center" vertical="top"/>
      <protection hidden="1"/>
    </xf>
    <xf numFmtId="0" fontId="8" fillId="0" borderId="0" xfId="9" applyFont="1" applyAlignment="1" applyProtection="1">
      <alignment vertical="distributed" wrapText="1"/>
      <protection hidden="1"/>
    </xf>
    <xf numFmtId="0" fontId="23" fillId="0" borderId="0" xfId="9" applyFont="1" applyAlignment="1" applyProtection="1">
      <alignment vertical="distributed" wrapText="1"/>
      <protection hidden="1"/>
    </xf>
    <xf numFmtId="0" fontId="44" fillId="5" borderId="0" xfId="9" applyFont="1" applyFill="1" applyAlignment="1" applyProtection="1">
      <alignment horizontal="left" vertical="distributed" wrapText="1"/>
      <protection hidden="1"/>
    </xf>
    <xf numFmtId="0" fontId="40" fillId="0" borderId="14" xfId="9" applyFont="1" applyBorder="1" applyAlignment="1" applyProtection="1">
      <alignment horizontal="center" vertical="center" wrapText="1"/>
      <protection locked="0"/>
    </xf>
    <xf numFmtId="49" fontId="38" fillId="2" borderId="27" xfId="9" quotePrefix="1" applyNumberFormat="1" applyFont="1" applyFill="1" applyBorder="1" applyAlignment="1">
      <alignment horizontal="center" vertical="center" wrapText="1"/>
    </xf>
    <xf numFmtId="49" fontId="38" fillId="2" borderId="28" xfId="9" quotePrefix="1" applyNumberFormat="1" applyFont="1" applyFill="1" applyBorder="1" applyAlignment="1">
      <alignment horizontal="center" vertical="center" wrapText="1"/>
    </xf>
    <xf numFmtId="49" fontId="38" fillId="2" borderId="70" xfId="9" quotePrefix="1" applyNumberFormat="1" applyFont="1" applyFill="1" applyBorder="1" applyAlignment="1">
      <alignment horizontal="center" vertical="center" wrapText="1"/>
    </xf>
    <xf numFmtId="49" fontId="38" fillId="2" borderId="15" xfId="9" quotePrefix="1" applyNumberFormat="1" applyFont="1" applyFill="1" applyBorder="1" applyAlignment="1">
      <alignment horizontal="center" vertical="center" wrapText="1"/>
    </xf>
    <xf numFmtId="49" fontId="38" fillId="2" borderId="14" xfId="9" quotePrefix="1" applyNumberFormat="1" applyFont="1" applyFill="1" applyBorder="1" applyAlignment="1">
      <alignment horizontal="center" vertical="center" wrapText="1"/>
    </xf>
    <xf numFmtId="49" fontId="38" fillId="2" borderId="16" xfId="9" quotePrefix="1" applyNumberFormat="1" applyFont="1" applyFill="1" applyBorder="1" applyAlignment="1">
      <alignment horizontal="center" vertical="center" wrapText="1"/>
    </xf>
    <xf numFmtId="0" fontId="8" fillId="0" borderId="0" xfId="9" applyFont="1" applyAlignment="1">
      <alignment vertical="distributed" wrapText="1"/>
    </xf>
    <xf numFmtId="0" fontId="10" fillId="0" borderId="9" xfId="9" applyFont="1" applyBorder="1">
      <alignment vertical="center"/>
    </xf>
    <xf numFmtId="0" fontId="10" fillId="0" borderId="10" xfId="9" applyFont="1" applyBorder="1">
      <alignment vertical="center"/>
    </xf>
    <xf numFmtId="0" fontId="9" fillId="0" borderId="0" xfId="0" applyFont="1" applyAlignment="1" applyProtection="1">
      <alignment horizontal="left" vertical="top" wrapText="1"/>
      <protection hidden="1"/>
    </xf>
    <xf numFmtId="0" fontId="43" fillId="0" borderId="0" xfId="0" applyFont="1" applyAlignment="1" applyProtection="1">
      <alignment vertical="top"/>
      <protection hidden="1"/>
    </xf>
    <xf numFmtId="0" fontId="33" fillId="0" borderId="0" xfId="0" applyFont="1" applyAlignment="1" applyProtection="1">
      <alignment vertical="top"/>
      <protection hidden="1"/>
    </xf>
    <xf numFmtId="0" fontId="10" fillId="0" borderId="10" xfId="0" applyFont="1" applyBorder="1" applyProtection="1">
      <alignment vertical="center"/>
      <protection hidden="1"/>
    </xf>
    <xf numFmtId="0" fontId="10" fillId="0" borderId="20" xfId="0" applyFont="1" applyBorder="1" applyProtection="1">
      <alignment vertical="center"/>
      <protection hidden="1"/>
    </xf>
    <xf numFmtId="0" fontId="19" fillId="0" borderId="0" xfId="0" applyFont="1" applyAlignment="1" applyProtection="1">
      <alignment horizontal="left" vertical="distributed" wrapText="1"/>
      <protection hidden="1"/>
    </xf>
    <xf numFmtId="0" fontId="10" fillId="0" borderId="69" xfId="0" applyFont="1" applyBorder="1" applyAlignment="1" applyProtection="1">
      <alignment vertical="center" wrapText="1"/>
      <protection hidden="1"/>
    </xf>
    <xf numFmtId="0" fontId="10" fillId="0" borderId="28" xfId="0" applyFont="1" applyBorder="1" applyAlignment="1" applyProtection="1">
      <alignment vertical="center" wrapText="1"/>
      <protection hidden="1"/>
    </xf>
    <xf numFmtId="0" fontId="10" fillId="0" borderId="26" xfId="0" applyFont="1" applyBorder="1" applyAlignment="1" applyProtection="1">
      <alignment vertical="center" wrapText="1"/>
      <protection hidden="1"/>
    </xf>
    <xf numFmtId="0" fontId="98" fillId="6" borderId="17" xfId="0" applyFont="1" applyFill="1" applyBorder="1" applyAlignment="1" applyProtection="1">
      <alignment horizontal="center" vertical="center"/>
      <protection hidden="1"/>
    </xf>
    <xf numFmtId="0" fontId="98" fillId="6" borderId="18" xfId="0" applyFont="1" applyFill="1" applyBorder="1" applyAlignment="1" applyProtection="1">
      <alignment horizontal="center" vertical="center"/>
      <protection hidden="1"/>
    </xf>
    <xf numFmtId="0" fontId="98" fillId="6" borderId="19" xfId="0" applyFont="1" applyFill="1" applyBorder="1" applyAlignment="1" applyProtection="1">
      <alignment horizontal="center" vertical="center"/>
      <protection hidden="1"/>
    </xf>
    <xf numFmtId="0" fontId="10" fillId="0" borderId="3" xfId="0" applyFont="1" applyBorder="1" applyAlignment="1" applyProtection="1">
      <alignment vertical="center" wrapText="1"/>
      <protection hidden="1"/>
    </xf>
    <xf numFmtId="0" fontId="23" fillId="0" borderId="3" xfId="0" applyFont="1" applyBorder="1" applyAlignment="1" applyProtection="1">
      <alignment vertical="center" wrapText="1"/>
      <protection hidden="1"/>
    </xf>
    <xf numFmtId="0" fontId="23" fillId="0" borderId="38" xfId="0" applyFont="1" applyBorder="1" applyAlignment="1" applyProtection="1">
      <alignment vertical="center" wrapText="1"/>
      <protection hidden="1"/>
    </xf>
    <xf numFmtId="49" fontId="50" fillId="4" borderId="105" xfId="0" applyNumberFormat="1" applyFont="1" applyFill="1" applyBorder="1" applyAlignment="1" applyProtection="1">
      <alignment horizontal="center" vertical="center"/>
      <protection locked="0"/>
    </xf>
    <xf numFmtId="49" fontId="50" fillId="4" borderId="106" xfId="0" applyNumberFormat="1" applyFont="1" applyFill="1" applyBorder="1" applyAlignment="1" applyProtection="1">
      <alignment horizontal="center" vertical="center"/>
      <protection locked="0"/>
    </xf>
    <xf numFmtId="49" fontId="50" fillId="4" borderId="107" xfId="0" applyNumberFormat="1" applyFont="1" applyFill="1" applyBorder="1" applyAlignment="1" applyProtection="1">
      <alignment horizontal="center" vertical="center"/>
      <protection locked="0"/>
    </xf>
    <xf numFmtId="0" fontId="103" fillId="0" borderId="0" xfId="0" applyFont="1" applyAlignment="1" applyProtection="1">
      <alignment vertical="center" wrapText="1"/>
      <protection hidden="1"/>
    </xf>
    <xf numFmtId="0" fontId="59" fillId="0" borderId="0" xfId="0" applyFont="1" applyAlignment="1" applyProtection="1">
      <alignment horizontal="center" wrapText="1"/>
      <protection hidden="1"/>
    </xf>
    <xf numFmtId="0" fontId="59" fillId="0" borderId="5" xfId="0" applyFont="1" applyBorder="1" applyAlignment="1" applyProtection="1">
      <alignment horizontal="center" wrapText="1"/>
      <protection hidden="1"/>
    </xf>
    <xf numFmtId="0" fontId="81" fillId="0" borderId="0" xfId="0" applyFont="1" applyAlignment="1" applyProtection="1">
      <alignment horizontal="center"/>
      <protection hidden="1"/>
    </xf>
    <xf numFmtId="0" fontId="57" fillId="0" borderId="0" xfId="0" applyFont="1" applyAlignment="1" applyProtection="1">
      <alignment horizontal="left"/>
      <protection hidden="1"/>
    </xf>
    <xf numFmtId="0" fontId="65" fillId="0" borderId="0" xfId="7" applyBorder="1" applyAlignment="1" applyProtection="1">
      <alignment vertical="center"/>
      <protection hidden="1"/>
    </xf>
    <xf numFmtId="0" fontId="0" fillId="0" borderId="0" xfId="0" applyProtection="1">
      <alignment vertical="center"/>
      <protection hidden="1"/>
    </xf>
    <xf numFmtId="0" fontId="59" fillId="0" borderId="0" xfId="0" applyFont="1" applyAlignment="1" applyProtection="1">
      <alignment horizontal="left" vertical="center" wrapText="1"/>
      <protection hidden="1"/>
    </xf>
    <xf numFmtId="0" fontId="128" fillId="0" borderId="0" xfId="0" applyFont="1" applyAlignment="1">
      <alignment horizontal="left" vertical="center" shrinkToFit="1"/>
    </xf>
    <xf numFmtId="0" fontId="61" fillId="0" borderId="0" xfId="0" applyFont="1" applyAlignment="1">
      <alignment horizontal="left" vertical="top" wrapText="1"/>
    </xf>
    <xf numFmtId="0" fontId="81" fillId="0" borderId="0" xfId="0" applyFont="1" applyAlignment="1" applyProtection="1">
      <alignment horizontal="center" vertical="top"/>
      <protection hidden="1"/>
    </xf>
    <xf numFmtId="0" fontId="57" fillId="0" borderId="7" xfId="0" applyFont="1" applyBorder="1" applyAlignment="1" applyProtection="1">
      <alignment horizontal="left"/>
      <protection hidden="1"/>
    </xf>
    <xf numFmtId="0" fontId="72" fillId="3" borderId="17" xfId="0" applyFont="1" applyFill="1" applyBorder="1" applyAlignment="1" applyProtection="1">
      <alignment horizontal="center" vertical="center" wrapText="1"/>
      <protection hidden="1"/>
    </xf>
    <xf numFmtId="0" fontId="34" fillId="3" borderId="18" xfId="0" applyFont="1" applyFill="1" applyBorder="1" applyAlignment="1" applyProtection="1">
      <alignment horizontal="center" vertical="center" wrapText="1"/>
      <protection hidden="1"/>
    </xf>
    <xf numFmtId="0" fontId="34" fillId="3" borderId="19" xfId="0" applyFont="1" applyFill="1" applyBorder="1" applyAlignment="1" applyProtection="1">
      <alignment horizontal="center" vertical="center" wrapText="1"/>
      <protection hidden="1"/>
    </xf>
    <xf numFmtId="0" fontId="10" fillId="0" borderId="69" xfId="0" applyFont="1" applyBorder="1" applyProtection="1">
      <alignment vertical="center"/>
      <protection hidden="1"/>
    </xf>
    <xf numFmtId="0" fontId="0" fillId="0" borderId="28" xfId="0" applyBorder="1" applyProtection="1">
      <alignment vertical="center"/>
      <protection hidden="1"/>
    </xf>
    <xf numFmtId="0" fontId="0" fillId="0" borderId="26" xfId="0" applyBorder="1" applyProtection="1">
      <alignment vertical="center"/>
      <protection hidden="1"/>
    </xf>
    <xf numFmtId="0" fontId="38" fillId="0" borderId="27" xfId="0" quotePrefix="1" applyFont="1" applyBorder="1" applyAlignment="1" applyProtection="1">
      <alignment horizontal="right" vertical="center"/>
      <protection hidden="1"/>
    </xf>
    <xf numFmtId="0" fontId="38" fillId="0" borderId="28" xfId="0" quotePrefix="1" applyFont="1" applyBorder="1" applyAlignment="1" applyProtection="1">
      <alignment horizontal="right" vertical="center"/>
      <protection hidden="1"/>
    </xf>
    <xf numFmtId="0" fontId="38" fillId="0" borderId="70" xfId="0" quotePrefix="1" applyFont="1" applyBorder="1" applyAlignment="1" applyProtection="1">
      <alignment horizontal="right" vertical="center"/>
      <protection hidden="1"/>
    </xf>
    <xf numFmtId="0" fontId="10" fillId="0" borderId="13" xfId="0" applyFont="1" applyBorder="1" applyProtection="1">
      <alignment vertical="center"/>
      <protection hidden="1"/>
    </xf>
    <xf numFmtId="0" fontId="0" fillId="0" borderId="14" xfId="0" applyBorder="1" applyProtection="1">
      <alignment vertical="center"/>
      <protection hidden="1"/>
    </xf>
    <xf numFmtId="0" fontId="0" fillId="0" borderId="21" xfId="0" applyBorder="1" applyProtection="1">
      <alignment vertical="center"/>
      <protection hidden="1"/>
    </xf>
    <xf numFmtId="0" fontId="38" fillId="0" borderId="15" xfId="0" quotePrefix="1" applyFont="1" applyBorder="1" applyAlignment="1" applyProtection="1">
      <alignment horizontal="right" vertical="center"/>
      <protection hidden="1"/>
    </xf>
    <xf numFmtId="0" fontId="38" fillId="0" borderId="14" xfId="0" quotePrefix="1" applyFont="1" applyBorder="1" applyAlignment="1" applyProtection="1">
      <alignment horizontal="right" vertical="center"/>
      <protection hidden="1"/>
    </xf>
    <xf numFmtId="0" fontId="38" fillId="0" borderId="16" xfId="0" quotePrefix="1" applyFont="1" applyBorder="1" applyAlignment="1" applyProtection="1">
      <alignment horizontal="right" vertical="center"/>
      <protection hidden="1"/>
    </xf>
    <xf numFmtId="0" fontId="10" fillId="0" borderId="14" xfId="0" applyFont="1" applyBorder="1" applyProtection="1">
      <alignment vertical="center"/>
      <protection hidden="1"/>
    </xf>
    <xf numFmtId="0" fontId="10" fillId="0" borderId="21" xfId="0" applyFont="1" applyBorder="1" applyProtection="1">
      <alignment vertical="center"/>
      <protection hidden="1"/>
    </xf>
    <xf numFmtId="0" fontId="10" fillId="0" borderId="14" xfId="0" applyFont="1" applyBorder="1" applyAlignment="1" applyProtection="1">
      <alignment vertical="center" wrapText="1"/>
      <protection locked="0" hidden="1"/>
    </xf>
    <xf numFmtId="0" fontId="0" fillId="0" borderId="14" xfId="0" applyBorder="1" applyAlignment="1" applyProtection="1">
      <alignment vertical="center" wrapText="1"/>
      <protection locked="0" hidden="1"/>
    </xf>
    <xf numFmtId="0" fontId="23" fillId="0" borderId="28" xfId="0" applyFont="1" applyBorder="1" applyAlignment="1" applyProtection="1">
      <alignment vertical="center" wrapText="1"/>
      <protection hidden="1"/>
    </xf>
    <xf numFmtId="0" fontId="23" fillId="0" borderId="26" xfId="0" applyFont="1" applyBorder="1" applyAlignment="1" applyProtection="1">
      <alignment vertical="center" wrapText="1"/>
      <protection hidden="1"/>
    </xf>
    <xf numFmtId="0" fontId="7" fillId="2" borderId="37" xfId="0" applyFont="1" applyFill="1" applyBorder="1" applyAlignment="1" applyProtection="1">
      <alignment horizontal="center" vertical="center"/>
      <protection hidden="1"/>
    </xf>
    <xf numFmtId="0" fontId="7" fillId="2" borderId="3" xfId="0" applyFont="1" applyFill="1" applyBorder="1" applyAlignment="1" applyProtection="1">
      <alignment horizontal="center" vertical="center"/>
      <protection hidden="1"/>
    </xf>
    <xf numFmtId="0" fontId="7" fillId="2" borderId="38" xfId="0" applyFont="1" applyFill="1" applyBorder="1" applyAlignment="1" applyProtection="1">
      <alignment horizontal="center" vertical="center"/>
      <protection hidden="1"/>
    </xf>
    <xf numFmtId="0" fontId="7" fillId="2" borderId="17" xfId="0" applyFont="1" applyFill="1" applyBorder="1" applyAlignment="1" applyProtection="1">
      <alignment vertical="center" wrapText="1"/>
      <protection hidden="1"/>
    </xf>
    <xf numFmtId="0" fontId="18" fillId="2" borderId="17" xfId="0" applyFont="1" applyFill="1" applyBorder="1" applyAlignment="1" applyProtection="1">
      <alignment vertical="center" textRotation="255" wrapText="1"/>
      <protection hidden="1"/>
    </xf>
    <xf numFmtId="0" fontId="18" fillId="0" borderId="18" xfId="0" applyFont="1" applyBorder="1" applyAlignment="1" applyProtection="1">
      <alignment vertical="center" textRotation="255"/>
      <protection hidden="1"/>
    </xf>
    <xf numFmtId="0" fontId="18" fillId="0" borderId="19" xfId="0" applyFont="1" applyBorder="1" applyAlignment="1" applyProtection="1">
      <alignment vertical="center" textRotation="255"/>
      <protection hidden="1"/>
    </xf>
    <xf numFmtId="0" fontId="18" fillId="0" borderId="17" xfId="0" applyFont="1" applyBorder="1" applyAlignment="1" applyProtection="1">
      <alignment vertical="center" textRotation="255"/>
      <protection hidden="1"/>
    </xf>
    <xf numFmtId="0" fontId="7" fillId="2" borderId="17" xfId="0" applyFont="1" applyFill="1" applyBorder="1" applyAlignment="1" applyProtection="1">
      <alignment horizontal="center" vertical="center" wrapText="1"/>
      <protection hidden="1"/>
    </xf>
    <xf numFmtId="0" fontId="0" fillId="0" borderId="18"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7" fillId="0" borderId="40" xfId="0" applyFont="1" applyBorder="1" applyAlignment="1" applyProtection="1">
      <alignment horizontal="center" vertical="center" textRotation="255" wrapText="1"/>
      <protection hidden="1"/>
    </xf>
    <xf numFmtId="0" fontId="7" fillId="0" borderId="41" xfId="0" applyFont="1" applyBorder="1" applyAlignment="1" applyProtection="1">
      <alignment horizontal="center" vertical="center" textRotation="255" wrapText="1"/>
      <protection hidden="1"/>
    </xf>
    <xf numFmtId="0" fontId="7" fillId="0" borderId="55" xfId="0" applyFont="1" applyBorder="1" applyAlignment="1" applyProtection="1">
      <alignment horizontal="center" vertical="center" textRotation="255" wrapText="1"/>
      <protection hidden="1"/>
    </xf>
    <xf numFmtId="0" fontId="7" fillId="0" borderId="39" xfId="0" applyFont="1" applyBorder="1" applyAlignment="1" applyProtection="1">
      <alignment horizontal="center" vertical="center" textRotation="255" wrapText="1"/>
      <protection hidden="1"/>
    </xf>
    <xf numFmtId="0" fontId="7" fillId="0" borderId="53" xfId="0" applyFont="1" applyBorder="1" applyAlignment="1" applyProtection="1">
      <alignment horizontal="center" vertical="center" textRotation="255" wrapText="1"/>
      <protection hidden="1"/>
    </xf>
    <xf numFmtId="0" fontId="7" fillId="0" borderId="42" xfId="0" applyFont="1" applyBorder="1" applyAlignment="1" applyProtection="1">
      <alignment horizontal="center" vertical="center" textRotation="255" wrapText="1"/>
      <protection hidden="1"/>
    </xf>
    <xf numFmtId="0" fontId="7" fillId="0" borderId="17" xfId="0" applyFont="1" applyBorder="1" applyAlignment="1" applyProtection="1">
      <alignment horizontal="center" vertical="center"/>
      <protection hidden="1"/>
    </xf>
    <xf numFmtId="0" fontId="7" fillId="0" borderId="19" xfId="0" applyFont="1" applyBorder="1" applyAlignment="1" applyProtection="1">
      <alignment horizontal="center" vertical="center"/>
      <protection hidden="1"/>
    </xf>
    <xf numFmtId="0" fontId="7" fillId="2" borderId="2" xfId="0" applyFont="1" applyFill="1" applyBorder="1" applyAlignment="1" applyProtection="1">
      <alignment horizontal="center" vertical="center" wrapText="1"/>
      <protection hidden="1"/>
    </xf>
    <xf numFmtId="0" fontId="7" fillId="2" borderId="3"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7" fillId="2" borderId="6" xfId="0" applyFont="1" applyFill="1" applyBorder="1" applyAlignment="1" applyProtection="1">
      <alignment horizontal="center" vertical="center" wrapText="1"/>
      <protection hidden="1"/>
    </xf>
    <xf numFmtId="0" fontId="7" fillId="2" borderId="7" xfId="0" applyFont="1" applyFill="1" applyBorder="1" applyAlignment="1" applyProtection="1">
      <alignment horizontal="center" vertical="center" wrapText="1"/>
      <protection hidden="1"/>
    </xf>
    <xf numFmtId="0" fontId="7" fillId="2" borderId="8" xfId="0" applyFont="1" applyFill="1" applyBorder="1" applyAlignment="1" applyProtection="1">
      <alignment horizontal="center" vertical="center" wrapText="1"/>
      <protection hidden="1"/>
    </xf>
    <xf numFmtId="0" fontId="85" fillId="2" borderId="0" xfId="0" applyFont="1" applyFill="1" applyProtection="1">
      <alignment vertical="center"/>
      <protection hidden="1"/>
    </xf>
    <xf numFmtId="0" fontId="85" fillId="0" borderId="0" xfId="0" applyFont="1" applyProtection="1">
      <alignment vertical="center"/>
      <protection hidden="1"/>
    </xf>
    <xf numFmtId="0" fontId="19" fillId="2" borderId="0" xfId="0" applyFont="1" applyFill="1" applyProtection="1">
      <alignment vertical="center"/>
      <protection hidden="1"/>
    </xf>
    <xf numFmtId="0" fontId="18" fillId="2" borderId="0" xfId="0" applyFont="1" applyFill="1" applyAlignment="1" applyProtection="1">
      <alignment vertical="distributed" wrapText="1"/>
      <protection hidden="1"/>
    </xf>
    <xf numFmtId="0" fontId="18" fillId="2" borderId="0" xfId="0" applyFont="1" applyFill="1" applyAlignment="1" applyProtection="1">
      <alignment vertical="center" shrinkToFit="1"/>
      <protection hidden="1"/>
    </xf>
    <xf numFmtId="0" fontId="0" fillId="0" borderId="0" xfId="0" applyAlignment="1" applyProtection="1">
      <alignment vertical="center" shrinkToFit="1"/>
      <protection hidden="1"/>
    </xf>
    <xf numFmtId="0" fontId="7" fillId="2" borderId="9" xfId="0" applyFont="1" applyFill="1" applyBorder="1" applyAlignment="1" applyProtection="1">
      <alignment horizontal="center" vertical="center"/>
      <protection hidden="1"/>
    </xf>
    <xf numFmtId="0" fontId="0" fillId="2" borderId="10" xfId="0" applyFill="1" applyBorder="1" applyAlignment="1" applyProtection="1">
      <alignment horizontal="center" vertical="center"/>
      <protection hidden="1"/>
    </xf>
    <xf numFmtId="0" fontId="0" fillId="2" borderId="12" xfId="0" applyFill="1" applyBorder="1" applyAlignment="1" applyProtection="1">
      <alignment horizontal="center" vertical="center"/>
      <protection hidden="1"/>
    </xf>
    <xf numFmtId="0" fontId="111" fillId="0" borderId="59" xfId="10" applyNumberFormat="1" applyFont="1" applyBorder="1" applyAlignment="1" applyProtection="1">
      <alignment horizontal="center" vertical="center"/>
      <protection locked="0"/>
    </xf>
    <xf numFmtId="0" fontId="111" fillId="0" borderId="60" xfId="10" applyNumberFormat="1"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111" fillId="0" borderId="59" xfId="0" applyFont="1" applyBorder="1" applyAlignment="1" applyProtection="1">
      <alignment horizontal="center" vertical="center"/>
      <protection locked="0"/>
    </xf>
    <xf numFmtId="0" fontId="111" fillId="0" borderId="57" xfId="10" applyNumberFormat="1" applyFont="1" applyBorder="1" applyAlignment="1" applyProtection="1">
      <alignment horizontal="center" vertical="center"/>
      <protection locked="0"/>
    </xf>
    <xf numFmtId="0" fontId="111" fillId="0" borderId="3" xfId="10" applyNumberFormat="1" applyFont="1" applyBorder="1" applyAlignment="1" applyProtection="1">
      <alignment horizontal="center" vertical="center"/>
      <protection locked="0"/>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10" fillId="2" borderId="69" xfId="9" applyFont="1" applyFill="1" applyBorder="1" applyAlignment="1">
      <alignment horizontal="left" vertical="center" wrapText="1"/>
    </xf>
    <xf numFmtId="0" fontId="10" fillId="2" borderId="28" xfId="9" applyFont="1" applyFill="1" applyBorder="1" applyAlignment="1">
      <alignment horizontal="left" vertical="center" wrapText="1"/>
    </xf>
    <xf numFmtId="0" fontId="10" fillId="2" borderId="69" xfId="0" applyFont="1" applyFill="1" applyBorder="1" applyAlignment="1">
      <alignment vertical="center" wrapText="1"/>
    </xf>
    <xf numFmtId="0" fontId="23" fillId="0" borderId="28" xfId="0" applyFont="1" applyBorder="1" applyAlignment="1">
      <alignment vertical="center" wrapText="1"/>
    </xf>
    <xf numFmtId="0" fontId="23" fillId="0" borderId="26" xfId="0" applyFont="1" applyBorder="1" applyAlignment="1">
      <alignment vertical="center" wrapText="1"/>
    </xf>
    <xf numFmtId="49" fontId="38" fillId="2" borderId="15" xfId="0" quotePrefix="1" applyNumberFormat="1" applyFont="1" applyFill="1" applyBorder="1" applyAlignment="1">
      <alignment horizontal="center" vertical="center"/>
    </xf>
    <xf numFmtId="49" fontId="38" fillId="2" borderId="14" xfId="0" quotePrefix="1" applyNumberFormat="1" applyFont="1" applyFill="1" applyBorder="1" applyAlignment="1">
      <alignment horizontal="center" vertical="center"/>
    </xf>
    <xf numFmtId="49" fontId="38" fillId="2" borderId="16" xfId="0" quotePrefix="1" applyNumberFormat="1" applyFont="1" applyFill="1" applyBorder="1" applyAlignment="1">
      <alignment horizontal="center" vertical="center"/>
    </xf>
    <xf numFmtId="49" fontId="38" fillId="2" borderId="22" xfId="0" quotePrefix="1" applyNumberFormat="1" applyFont="1" applyFill="1" applyBorder="1" applyAlignment="1">
      <alignment horizontal="center" vertical="center"/>
    </xf>
    <xf numFmtId="49" fontId="38" fillId="2" borderId="7" xfId="0" quotePrefix="1" applyNumberFormat="1" applyFont="1" applyFill="1" applyBorder="1" applyAlignment="1">
      <alignment horizontal="center" vertical="center"/>
    </xf>
    <xf numFmtId="49" fontId="38" fillId="2" borderId="8" xfId="0" quotePrefix="1" applyNumberFormat="1" applyFont="1" applyFill="1" applyBorder="1" applyAlignment="1">
      <alignment horizontal="center" vertical="center"/>
    </xf>
    <xf numFmtId="0" fontId="8" fillId="2" borderId="0" xfId="0" quotePrefix="1" applyFont="1" applyFill="1" applyAlignment="1">
      <alignment vertical="top" wrapText="1"/>
    </xf>
    <xf numFmtId="0" fontId="38" fillId="0" borderId="17" xfId="0" quotePrefix="1" applyFont="1" applyBorder="1" applyAlignment="1" applyProtection="1">
      <alignment horizontal="center" vertical="center"/>
      <protection hidden="1"/>
    </xf>
    <xf numFmtId="0" fontId="10" fillId="0" borderId="69" xfId="0" applyFont="1" applyBorder="1" applyAlignment="1" applyProtection="1">
      <alignment horizontal="left" vertical="center" wrapText="1" shrinkToFit="1"/>
      <protection hidden="1"/>
    </xf>
    <xf numFmtId="0" fontId="10" fillId="0" borderId="28" xfId="0" applyFont="1" applyBorder="1" applyAlignment="1" applyProtection="1">
      <alignment horizontal="left" vertical="center" wrapText="1" shrinkToFit="1"/>
      <protection hidden="1"/>
    </xf>
    <xf numFmtId="0" fontId="10" fillId="0" borderId="70" xfId="0" applyFont="1" applyBorder="1" applyAlignment="1" applyProtection="1">
      <alignment horizontal="left" vertical="center" wrapText="1" shrinkToFit="1"/>
      <protection hidden="1"/>
    </xf>
    <xf numFmtId="49" fontId="22" fillId="2" borderId="17" xfId="0" quotePrefix="1" applyNumberFormat="1" applyFont="1" applyFill="1" applyBorder="1" applyAlignment="1" applyProtection="1">
      <alignment horizontal="center" vertical="center"/>
      <protection hidden="1"/>
    </xf>
    <xf numFmtId="49" fontId="22" fillId="2" borderId="18" xfId="0" quotePrefix="1" applyNumberFormat="1" applyFont="1" applyFill="1" applyBorder="1" applyAlignment="1" applyProtection="1">
      <alignment horizontal="center" vertical="center"/>
      <protection hidden="1"/>
    </xf>
    <xf numFmtId="49" fontId="22" fillId="2" borderId="19" xfId="0" quotePrefix="1" applyNumberFormat="1" applyFont="1" applyFill="1" applyBorder="1" applyAlignment="1" applyProtection="1">
      <alignment horizontal="center" vertical="center"/>
      <protection hidden="1"/>
    </xf>
    <xf numFmtId="0" fontId="7" fillId="0" borderId="17" xfId="0" applyFont="1" applyBorder="1" applyAlignment="1" applyProtection="1">
      <alignment vertical="center" wrapText="1"/>
      <protection hidden="1"/>
    </xf>
    <xf numFmtId="0" fontId="7" fillId="0" borderId="18" xfId="0" applyFont="1" applyBorder="1" applyAlignment="1" applyProtection="1">
      <alignment vertical="center" wrapText="1"/>
      <protection hidden="1"/>
    </xf>
    <xf numFmtId="0" fontId="7" fillId="0" borderId="44" xfId="0" applyFont="1" applyBorder="1" applyAlignment="1" applyProtection="1">
      <alignment vertical="center" wrapText="1"/>
      <protection hidden="1"/>
    </xf>
    <xf numFmtId="0" fontId="10" fillId="2" borderId="9" xfId="9" applyFont="1" applyFill="1" applyBorder="1" applyAlignment="1">
      <alignment horizontal="left" vertical="center" wrapText="1"/>
    </xf>
    <xf numFmtId="0" fontId="10" fillId="2" borderId="10" xfId="9" applyFont="1" applyFill="1" applyBorder="1" applyAlignment="1">
      <alignment horizontal="left" vertical="center" wrapText="1"/>
    </xf>
    <xf numFmtId="0" fontId="51" fillId="0" borderId="0" xfId="0" applyFont="1" applyAlignment="1" applyProtection="1">
      <alignment horizontal="left" vertical="top" wrapText="1"/>
      <protection hidden="1"/>
    </xf>
    <xf numFmtId="0" fontId="51" fillId="0" borderId="5" xfId="0" applyFont="1" applyBorder="1" applyAlignment="1" applyProtection="1">
      <alignment horizontal="left" vertical="top" wrapText="1"/>
      <protection hidden="1"/>
    </xf>
    <xf numFmtId="0" fontId="50" fillId="4" borderId="123" xfId="0" applyFont="1" applyFill="1" applyBorder="1" applyAlignment="1" applyProtection="1">
      <alignment horizontal="center" vertical="center"/>
      <protection hidden="1"/>
    </xf>
    <xf numFmtId="0" fontId="50" fillId="4" borderId="124" xfId="0" applyFont="1" applyFill="1" applyBorder="1" applyAlignment="1" applyProtection="1">
      <alignment horizontal="center" vertical="center"/>
      <protection hidden="1"/>
    </xf>
    <xf numFmtId="0" fontId="50" fillId="4" borderId="125" xfId="0" applyFont="1" applyFill="1" applyBorder="1" applyAlignment="1" applyProtection="1">
      <alignment horizontal="center" vertical="center"/>
      <protection hidden="1"/>
    </xf>
    <xf numFmtId="0" fontId="50" fillId="4" borderId="126" xfId="0" applyFont="1" applyFill="1" applyBorder="1" applyAlignment="1" applyProtection="1">
      <alignment horizontal="center" vertical="center"/>
      <protection hidden="1"/>
    </xf>
    <xf numFmtId="0" fontId="50" fillId="4" borderId="127" xfId="0" applyFont="1" applyFill="1" applyBorder="1" applyAlignment="1" applyProtection="1">
      <alignment horizontal="center" vertical="center"/>
      <protection hidden="1"/>
    </xf>
    <xf numFmtId="0" fontId="50" fillId="4" borderId="128" xfId="0" applyFont="1" applyFill="1" applyBorder="1" applyAlignment="1" applyProtection="1">
      <alignment horizontal="center" vertical="center"/>
      <protection hidden="1"/>
    </xf>
    <xf numFmtId="0" fontId="127" fillId="0" borderId="0" xfId="0" applyFont="1" applyAlignment="1" applyProtection="1">
      <alignment horizontal="left" vertical="center" wrapText="1"/>
      <protection hidden="1"/>
    </xf>
    <xf numFmtId="0" fontId="127" fillId="0" borderId="5" xfId="0" applyFont="1" applyBorder="1" applyAlignment="1" applyProtection="1">
      <alignment horizontal="left" vertical="center" wrapText="1"/>
      <protection hidden="1"/>
    </xf>
    <xf numFmtId="0" fontId="120" fillId="0" borderId="0" xfId="0" applyFont="1" applyAlignment="1" applyProtection="1">
      <alignment horizontal="center" vertical="center"/>
      <protection hidden="1"/>
    </xf>
    <xf numFmtId="0" fontId="120" fillId="0" borderId="5" xfId="0" applyFont="1" applyBorder="1" applyAlignment="1" applyProtection="1">
      <alignment horizontal="center" vertical="center"/>
      <protection hidden="1"/>
    </xf>
    <xf numFmtId="0" fontId="70" fillId="0" borderId="9" xfId="0" applyFont="1" applyBorder="1" applyAlignment="1" applyProtection="1">
      <alignment horizontal="center" vertical="center"/>
      <protection locked="0"/>
    </xf>
    <xf numFmtId="0" fontId="70" fillId="0" borderId="10"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32" fillId="0" borderId="118" xfId="0" applyFont="1" applyBorder="1" applyAlignment="1" applyProtection="1">
      <alignment horizontal="center" vertical="center"/>
      <protection locked="0"/>
    </xf>
    <xf numFmtId="0" fontId="132" fillId="0" borderId="116" xfId="0" applyFont="1" applyBorder="1" applyAlignment="1" applyProtection="1">
      <alignment horizontal="center" vertical="center"/>
      <protection locked="0"/>
    </xf>
    <xf numFmtId="49" fontId="38" fillId="2" borderId="17" xfId="0" quotePrefix="1" applyNumberFormat="1" applyFont="1" applyFill="1" applyBorder="1" applyAlignment="1" applyProtection="1">
      <alignment horizontal="center" vertical="center"/>
      <protection hidden="1"/>
    </xf>
    <xf numFmtId="49" fontId="38" fillId="2" borderId="18" xfId="0" quotePrefix="1" applyNumberFormat="1" applyFont="1" applyFill="1" applyBorder="1" applyAlignment="1" applyProtection="1">
      <alignment horizontal="center" vertical="center"/>
      <protection hidden="1"/>
    </xf>
    <xf numFmtId="49" fontId="38" fillId="2" borderId="19" xfId="0" quotePrefix="1" applyNumberFormat="1" applyFont="1" applyFill="1" applyBorder="1" applyAlignment="1" applyProtection="1">
      <alignment horizontal="center" vertical="center"/>
      <protection hidden="1"/>
    </xf>
    <xf numFmtId="0" fontId="10" fillId="2" borderId="28" xfId="0" applyFont="1" applyFill="1" applyBorder="1" applyAlignment="1" applyProtection="1">
      <alignment horizontal="center" vertical="center"/>
      <protection locked="0"/>
    </xf>
    <xf numFmtId="0" fontId="10" fillId="0" borderId="69" xfId="9" applyFont="1" applyBorder="1">
      <alignment vertical="center"/>
    </xf>
    <xf numFmtId="0" fontId="10" fillId="0" borderId="28" xfId="9" applyFont="1" applyBorder="1">
      <alignment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50" xfId="0" applyFont="1" applyFill="1" applyBorder="1" applyAlignment="1">
      <alignment horizontal="center" vertical="center" wrapText="1"/>
    </xf>
    <xf numFmtId="0" fontId="10" fillId="2" borderId="108"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0" borderId="13" xfId="9" applyFont="1" applyBorder="1">
      <alignment vertical="center"/>
    </xf>
    <xf numFmtId="0" fontId="10" fillId="0" borderId="14" xfId="9" applyFont="1" applyBorder="1">
      <alignment vertical="center"/>
    </xf>
    <xf numFmtId="0" fontId="132" fillId="0" borderId="115" xfId="0" applyFont="1" applyBorder="1" applyAlignment="1" applyProtection="1">
      <alignment horizontal="center" vertical="center"/>
      <protection locked="0"/>
    </xf>
    <xf numFmtId="0" fontId="38" fillId="2" borderId="56" xfId="0" quotePrefix="1" applyFont="1" applyFill="1" applyBorder="1" applyAlignment="1" applyProtection="1">
      <alignment horizontal="center" vertical="center"/>
      <protection hidden="1"/>
    </xf>
    <xf numFmtId="0" fontId="38" fillId="2" borderId="33" xfId="0" quotePrefix="1" applyFont="1" applyFill="1" applyBorder="1" applyAlignment="1" applyProtection="1">
      <alignment horizontal="center" vertical="center"/>
      <protection hidden="1"/>
    </xf>
    <xf numFmtId="0" fontId="38" fillId="2" borderId="65" xfId="0" quotePrefix="1" applyFont="1" applyFill="1" applyBorder="1" applyAlignment="1" applyProtection="1">
      <alignment horizontal="center" vertical="center"/>
      <protection hidden="1"/>
    </xf>
    <xf numFmtId="0" fontId="38" fillId="2" borderId="17" xfId="0" quotePrefix="1" applyFont="1" applyFill="1" applyBorder="1" applyAlignment="1" applyProtection="1">
      <alignment horizontal="center" vertical="center"/>
      <protection hidden="1"/>
    </xf>
    <xf numFmtId="0" fontId="38" fillId="2" borderId="18" xfId="0" quotePrefix="1" applyFont="1" applyFill="1" applyBorder="1" applyAlignment="1" applyProtection="1">
      <alignment horizontal="center" vertical="center"/>
      <protection hidden="1"/>
    </xf>
    <xf numFmtId="0" fontId="38" fillId="2" borderId="19" xfId="0" quotePrefix="1" applyFont="1" applyFill="1" applyBorder="1" applyAlignment="1" applyProtection="1">
      <alignment horizontal="center" vertical="center"/>
      <protection hidden="1"/>
    </xf>
    <xf numFmtId="0" fontId="38" fillId="0" borderId="19" xfId="0" quotePrefix="1" applyFont="1" applyBorder="1" applyAlignment="1" applyProtection="1">
      <alignment horizontal="center" vertical="center"/>
      <protection hidden="1"/>
    </xf>
    <xf numFmtId="0" fontId="10" fillId="0" borderId="6"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49" fontId="38" fillId="2" borderId="11" xfId="9" quotePrefix="1" applyNumberFormat="1" applyFont="1" applyFill="1" applyBorder="1" applyAlignment="1">
      <alignment horizontal="center" vertical="center" wrapText="1"/>
    </xf>
    <xf numFmtId="49" fontId="38" fillId="2" borderId="10" xfId="9" quotePrefix="1" applyNumberFormat="1" applyFont="1" applyFill="1" applyBorder="1" applyAlignment="1">
      <alignment horizontal="center" vertical="center" wrapText="1"/>
    </xf>
    <xf numFmtId="49" fontId="38" fillId="2" borderId="12" xfId="9" quotePrefix="1" applyNumberFormat="1" applyFont="1" applyFill="1" applyBorder="1" applyAlignment="1">
      <alignment horizontal="center" vertical="center" wrapText="1"/>
    </xf>
    <xf numFmtId="0" fontId="50" fillId="8" borderId="17" xfId="0" applyFont="1" applyFill="1" applyBorder="1" applyAlignment="1" applyProtection="1">
      <alignment horizontal="center" vertical="center" shrinkToFit="1"/>
      <protection hidden="1"/>
    </xf>
    <xf numFmtId="0" fontId="50" fillId="8" borderId="18" xfId="0" applyFont="1" applyFill="1" applyBorder="1" applyAlignment="1" applyProtection="1">
      <alignment horizontal="center" vertical="center" shrinkToFit="1"/>
      <protection hidden="1"/>
    </xf>
    <xf numFmtId="0" fontId="7" fillId="0" borderId="3" xfId="0" applyFont="1" applyBorder="1" applyAlignment="1" applyProtection="1">
      <alignment horizontal="right"/>
      <protection hidden="1"/>
    </xf>
    <xf numFmtId="0" fontId="111" fillId="8" borderId="57" xfId="0" applyFont="1" applyFill="1" applyBorder="1" applyAlignment="1" applyProtection="1">
      <alignment horizontal="center" vertical="center" shrinkToFit="1"/>
      <protection hidden="1"/>
    </xf>
    <xf numFmtId="0" fontId="111" fillId="8" borderId="3" xfId="0" applyFont="1" applyFill="1" applyBorder="1" applyAlignment="1" applyProtection="1">
      <alignment horizontal="center" vertical="center" shrinkToFit="1"/>
      <protection hidden="1"/>
    </xf>
    <xf numFmtId="0" fontId="0" fillId="0" borderId="3" xfId="0"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111" fillId="8" borderId="37" xfId="0" applyFont="1" applyFill="1" applyBorder="1" applyAlignment="1" applyProtection="1">
      <alignment horizontal="center" vertical="center" shrinkToFit="1"/>
      <protection hidden="1"/>
    </xf>
    <xf numFmtId="0" fontId="7" fillId="0" borderId="38" xfId="0" applyFont="1" applyBorder="1" applyAlignment="1" applyProtection="1">
      <alignment horizontal="center" vertical="center"/>
      <protection hidden="1"/>
    </xf>
    <xf numFmtId="0" fontId="111" fillId="8" borderId="62" xfId="0" applyFont="1" applyFill="1" applyBorder="1" applyAlignment="1" applyProtection="1">
      <alignment horizontal="center" vertical="center" shrinkToFit="1"/>
      <protection hidden="1"/>
    </xf>
    <xf numFmtId="0" fontId="111" fillId="8" borderId="24" xfId="0" applyFont="1" applyFill="1" applyBorder="1" applyAlignment="1" applyProtection="1">
      <alignment horizontal="center" vertical="center" shrinkToFit="1"/>
      <protection hidden="1"/>
    </xf>
    <xf numFmtId="0" fontId="0" fillId="0" borderId="24"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111" fillId="8" borderId="25" xfId="0" applyFont="1" applyFill="1" applyBorder="1" applyAlignment="1" applyProtection="1">
      <alignment horizontal="center" vertical="center" shrinkToFit="1"/>
      <protection hidden="1"/>
    </xf>
    <xf numFmtId="0" fontId="7" fillId="0" borderId="29" xfId="0" applyFont="1" applyBorder="1" applyAlignment="1" applyProtection="1">
      <alignment horizontal="center" vertical="center"/>
      <protection hidden="1"/>
    </xf>
  </cellXfs>
  <cellStyles count="12">
    <cellStyle name="パーセント" xfId="10" builtinId="5"/>
    <cellStyle name="ハイパーリンク" xfId="7" builtinId="8"/>
    <cellStyle name="標準" xfId="0" builtinId="0"/>
    <cellStyle name="標準 14" xfId="6" xr:uid="{7BE56346-779C-4B3D-9AA5-CF343050266C}"/>
    <cellStyle name="標準 2" xfId="1" xr:uid="{F609ACAE-709D-45AA-BE84-AB1205C244C5}"/>
    <cellStyle name="標準 2 2" xfId="9" xr:uid="{F4277A4D-CC5E-458B-B53C-87563C15DA67}"/>
    <cellStyle name="標準 2 3" xfId="11" xr:uid="{105B62AC-ED95-4BA7-9259-2C7062C9AE38}"/>
    <cellStyle name="標準 3" xfId="2" xr:uid="{3D637C6E-3913-4B69-91B6-8C6B948D8B0E}"/>
    <cellStyle name="標準 4" xfId="3" xr:uid="{07127A56-3EBC-4094-AFB3-DB63DC147D78}"/>
    <cellStyle name="標準 4 2" xfId="4" xr:uid="{A80C61E4-50F8-4BA0-9574-209D82096152}"/>
    <cellStyle name="標準 4 2 3" xfId="5" xr:uid="{AB7441AF-C900-45EF-B4A9-F65CDA948B30}"/>
    <cellStyle name="標準 5" xfId="8" xr:uid="{C93995B3-CC0D-4E37-83A6-5E3B059F43AA}"/>
  </cellStyles>
  <dxfs count="0"/>
  <tableStyles count="0" defaultTableStyle="TableStyleMedium2" defaultPivotStyle="PivotStyleLight16"/>
  <colors>
    <mruColors>
      <color rgb="FFFF00FF"/>
      <color rgb="FF66FFFF"/>
      <color rgb="FFCCFFCC"/>
      <color rgb="FFFFCCCC"/>
      <color rgb="FFFFCCFF"/>
      <color rgb="FF336600"/>
      <color rgb="FFCC00CC"/>
      <color rgb="FF0000FF"/>
      <color rgb="FFCC00F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V$21" lockText="1" noThreeD="1"/>
</file>

<file path=xl/ctrlProps/ctrlProp10.xml><?xml version="1.0" encoding="utf-8"?>
<formControlPr xmlns="http://schemas.microsoft.com/office/spreadsheetml/2009/9/main" objectType="CheckBox" fmlaLink="$BX$56" lockText="1" noThreeD="1"/>
</file>

<file path=xl/ctrlProps/ctrlProp100.xml><?xml version="1.0" encoding="utf-8"?>
<formControlPr xmlns="http://schemas.microsoft.com/office/spreadsheetml/2009/9/main" objectType="CheckBox" fmlaLink="$BY$218" lockText="1" noThreeD="1"/>
</file>

<file path=xl/ctrlProps/ctrlProp101.xml><?xml version="1.0" encoding="utf-8"?>
<formControlPr xmlns="http://schemas.microsoft.com/office/spreadsheetml/2009/9/main" objectType="CheckBox" fmlaLink="$BY$217" lockText="1" noThreeD="1"/>
</file>

<file path=xl/ctrlProps/ctrlProp102.xml><?xml version="1.0" encoding="utf-8"?>
<formControlPr xmlns="http://schemas.microsoft.com/office/spreadsheetml/2009/9/main" objectType="CheckBox" fmlaLink="$BY$216" lockText="1" noThreeD="1"/>
</file>

<file path=xl/ctrlProps/ctrlProp103.xml><?xml version="1.0" encoding="utf-8"?>
<formControlPr xmlns="http://schemas.microsoft.com/office/spreadsheetml/2009/9/main" objectType="CheckBox" fmlaLink="$BY$215" lockText="1" noThreeD="1"/>
</file>

<file path=xl/ctrlProps/ctrlProp104.xml><?xml version="1.0" encoding="utf-8"?>
<formControlPr xmlns="http://schemas.microsoft.com/office/spreadsheetml/2009/9/main" objectType="CheckBox" fmlaLink="$BY$214" lockText="1" noThreeD="1"/>
</file>

<file path=xl/ctrlProps/ctrlProp105.xml><?xml version="1.0" encoding="utf-8"?>
<formControlPr xmlns="http://schemas.microsoft.com/office/spreadsheetml/2009/9/main" objectType="CheckBox" fmlaLink="$BY$213" lockText="1" noThreeD="1"/>
</file>

<file path=xl/ctrlProps/ctrlProp106.xml><?xml version="1.0" encoding="utf-8"?>
<formControlPr xmlns="http://schemas.microsoft.com/office/spreadsheetml/2009/9/main" objectType="CheckBox" fmlaLink="$BY$212" lockText="1" noThreeD="1"/>
</file>

<file path=xl/ctrlProps/ctrlProp107.xml><?xml version="1.0" encoding="utf-8"?>
<formControlPr xmlns="http://schemas.microsoft.com/office/spreadsheetml/2009/9/main" objectType="CheckBox" fmlaLink="$BZ$212" lockText="1" noThreeD="1"/>
</file>

<file path=xl/ctrlProps/ctrlProp108.xml><?xml version="1.0" encoding="utf-8"?>
<formControlPr xmlns="http://schemas.microsoft.com/office/spreadsheetml/2009/9/main" objectType="CheckBox" fmlaLink="$BZ$213" lockText="1" noThreeD="1"/>
</file>

<file path=xl/ctrlProps/ctrlProp109.xml><?xml version="1.0" encoding="utf-8"?>
<formControlPr xmlns="http://schemas.microsoft.com/office/spreadsheetml/2009/9/main" objectType="CheckBox" fmlaLink="$BZ$214" lockText="1" noThreeD="1"/>
</file>

<file path=xl/ctrlProps/ctrlProp11.xml><?xml version="1.0" encoding="utf-8"?>
<formControlPr xmlns="http://schemas.microsoft.com/office/spreadsheetml/2009/9/main" objectType="CheckBox" fmlaLink="$BV$61" lockText="1" noThreeD="1"/>
</file>

<file path=xl/ctrlProps/ctrlProp110.xml><?xml version="1.0" encoding="utf-8"?>
<formControlPr xmlns="http://schemas.microsoft.com/office/spreadsheetml/2009/9/main" objectType="CheckBox" fmlaLink="$BZ$215" lockText="1" noThreeD="1"/>
</file>

<file path=xl/ctrlProps/ctrlProp111.xml><?xml version="1.0" encoding="utf-8"?>
<formControlPr xmlns="http://schemas.microsoft.com/office/spreadsheetml/2009/9/main" objectType="CheckBox" fmlaLink="$BZ$216" lockText="1" noThreeD="1"/>
</file>

<file path=xl/ctrlProps/ctrlProp112.xml><?xml version="1.0" encoding="utf-8"?>
<formControlPr xmlns="http://schemas.microsoft.com/office/spreadsheetml/2009/9/main" objectType="CheckBox" fmlaLink="$BZ$217" lockText="1" noThreeD="1"/>
</file>

<file path=xl/ctrlProps/ctrlProp113.xml><?xml version="1.0" encoding="utf-8"?>
<formControlPr xmlns="http://schemas.microsoft.com/office/spreadsheetml/2009/9/main" objectType="CheckBox" fmlaLink="$BZ$218" lockText="1" noThreeD="1"/>
</file>

<file path=xl/ctrlProps/ctrlProp114.xml><?xml version="1.0" encoding="utf-8"?>
<formControlPr xmlns="http://schemas.microsoft.com/office/spreadsheetml/2009/9/main" objectType="CheckBox" fmlaLink="$BZ$219" lockText="1" noThreeD="1"/>
</file>

<file path=xl/ctrlProps/ctrlProp115.xml><?xml version="1.0" encoding="utf-8"?>
<formControlPr xmlns="http://schemas.microsoft.com/office/spreadsheetml/2009/9/main" objectType="CheckBox" fmlaLink="$CA$218" lockText="1" noThreeD="1"/>
</file>

<file path=xl/ctrlProps/ctrlProp116.xml><?xml version="1.0" encoding="utf-8"?>
<formControlPr xmlns="http://schemas.microsoft.com/office/spreadsheetml/2009/9/main" objectType="CheckBox" fmlaLink="$CA$217" lockText="1" noThreeD="1"/>
</file>

<file path=xl/ctrlProps/ctrlProp117.xml><?xml version="1.0" encoding="utf-8"?>
<formControlPr xmlns="http://schemas.microsoft.com/office/spreadsheetml/2009/9/main" objectType="CheckBox" fmlaLink="$CA$216" lockText="1" noThreeD="1"/>
</file>

<file path=xl/ctrlProps/ctrlProp118.xml><?xml version="1.0" encoding="utf-8"?>
<formControlPr xmlns="http://schemas.microsoft.com/office/spreadsheetml/2009/9/main" objectType="CheckBox" fmlaLink="$CA$215" lockText="1" noThreeD="1"/>
</file>

<file path=xl/ctrlProps/ctrlProp119.xml><?xml version="1.0" encoding="utf-8"?>
<formControlPr xmlns="http://schemas.microsoft.com/office/spreadsheetml/2009/9/main" objectType="CheckBox" fmlaLink="$CA$214" lockText="1" noThreeD="1"/>
</file>

<file path=xl/ctrlProps/ctrlProp12.xml><?xml version="1.0" encoding="utf-8"?>
<formControlPr xmlns="http://schemas.microsoft.com/office/spreadsheetml/2009/9/main" objectType="CheckBox" fmlaLink="$BW$61" lockText="1" noThreeD="1"/>
</file>

<file path=xl/ctrlProps/ctrlProp120.xml><?xml version="1.0" encoding="utf-8"?>
<formControlPr xmlns="http://schemas.microsoft.com/office/spreadsheetml/2009/9/main" objectType="CheckBox" fmlaLink="$CA$213" lockText="1" noThreeD="1"/>
</file>

<file path=xl/ctrlProps/ctrlProp121.xml><?xml version="1.0" encoding="utf-8"?>
<formControlPr xmlns="http://schemas.microsoft.com/office/spreadsheetml/2009/9/main" objectType="CheckBox" fmlaLink="$CA$212" lockText="1" noThreeD="1"/>
</file>

<file path=xl/ctrlProps/ctrlProp122.xml><?xml version="1.0" encoding="utf-8"?>
<formControlPr xmlns="http://schemas.microsoft.com/office/spreadsheetml/2009/9/main" objectType="CheckBox" fmlaLink="$BV$226" lockText="1" noThreeD="1"/>
</file>

<file path=xl/ctrlProps/ctrlProp123.xml><?xml version="1.0" encoding="utf-8"?>
<formControlPr xmlns="http://schemas.microsoft.com/office/spreadsheetml/2009/9/main" objectType="CheckBox" fmlaLink="$BV$227" lockText="1" noThreeD="1"/>
</file>

<file path=xl/ctrlProps/ctrlProp124.xml><?xml version="1.0" encoding="utf-8"?>
<formControlPr xmlns="http://schemas.microsoft.com/office/spreadsheetml/2009/9/main" objectType="CheckBox" fmlaLink="$BV$228" lockText="1" noThreeD="1"/>
</file>

<file path=xl/ctrlProps/ctrlProp125.xml><?xml version="1.0" encoding="utf-8"?>
<formControlPr xmlns="http://schemas.microsoft.com/office/spreadsheetml/2009/9/main" objectType="CheckBox" fmlaLink="$BV$229" lockText="1" noThreeD="1"/>
</file>

<file path=xl/ctrlProps/ctrlProp126.xml><?xml version="1.0" encoding="utf-8"?>
<formControlPr xmlns="http://schemas.microsoft.com/office/spreadsheetml/2009/9/main" objectType="CheckBox" fmlaLink="$BV$230" lockText="1" noThreeD="1"/>
</file>

<file path=xl/ctrlProps/ctrlProp127.xml><?xml version="1.0" encoding="utf-8"?>
<formControlPr xmlns="http://schemas.microsoft.com/office/spreadsheetml/2009/9/main" objectType="CheckBox" fmlaLink="$BV$236" lockText="1" noThreeD="1"/>
</file>

<file path=xl/ctrlProps/ctrlProp128.xml><?xml version="1.0" encoding="utf-8"?>
<formControlPr xmlns="http://schemas.microsoft.com/office/spreadsheetml/2009/9/main" objectType="CheckBox" fmlaLink="$BW$236" lockText="1" noThreeD="1"/>
</file>

<file path=xl/ctrlProps/ctrlProp129.xml><?xml version="1.0" encoding="utf-8"?>
<formControlPr xmlns="http://schemas.microsoft.com/office/spreadsheetml/2009/9/main" objectType="CheckBox" fmlaLink="$BX$236" lockText="1" noThreeD="1"/>
</file>

<file path=xl/ctrlProps/ctrlProp13.xml><?xml version="1.0" encoding="utf-8"?>
<formControlPr xmlns="http://schemas.microsoft.com/office/spreadsheetml/2009/9/main" objectType="CheckBox" fmlaLink="$BX$61" lockText="1" noThreeD="1"/>
</file>

<file path=xl/ctrlProps/ctrlProp130.xml><?xml version="1.0" encoding="utf-8"?>
<formControlPr xmlns="http://schemas.microsoft.com/office/spreadsheetml/2009/9/main" objectType="CheckBox" fmlaLink="$BV$244" lockText="1" noThreeD="1"/>
</file>

<file path=xl/ctrlProps/ctrlProp131.xml><?xml version="1.0" encoding="utf-8"?>
<formControlPr xmlns="http://schemas.microsoft.com/office/spreadsheetml/2009/9/main" objectType="CheckBox" fmlaLink="$BW$244" lockText="1" noThreeD="1"/>
</file>

<file path=xl/ctrlProps/ctrlProp132.xml><?xml version="1.0" encoding="utf-8"?>
<formControlPr xmlns="http://schemas.microsoft.com/office/spreadsheetml/2009/9/main" objectType="CheckBox" fmlaLink="$BV$245" lockText="1" noThreeD="1"/>
</file>

<file path=xl/ctrlProps/ctrlProp133.xml><?xml version="1.0" encoding="utf-8"?>
<formControlPr xmlns="http://schemas.microsoft.com/office/spreadsheetml/2009/9/main" objectType="CheckBox" fmlaLink="$BV$246" lockText="1" noThreeD="1"/>
</file>

<file path=xl/ctrlProps/ctrlProp134.xml><?xml version="1.0" encoding="utf-8"?>
<formControlPr xmlns="http://schemas.microsoft.com/office/spreadsheetml/2009/9/main" objectType="CheckBox" fmlaLink="$BV$248" lockText="1" noThreeD="1"/>
</file>

<file path=xl/ctrlProps/ctrlProp135.xml><?xml version="1.0" encoding="utf-8"?>
<formControlPr xmlns="http://schemas.microsoft.com/office/spreadsheetml/2009/9/main" objectType="CheckBox" fmlaLink="$BV$249" lockText="1" noThreeD="1"/>
</file>

<file path=xl/ctrlProps/ctrlProp136.xml><?xml version="1.0" encoding="utf-8"?>
<formControlPr xmlns="http://schemas.microsoft.com/office/spreadsheetml/2009/9/main" objectType="CheckBox" fmlaLink="$BV$250" lockText="1" noThreeD="1"/>
</file>

<file path=xl/ctrlProps/ctrlProp137.xml><?xml version="1.0" encoding="utf-8"?>
<formControlPr xmlns="http://schemas.microsoft.com/office/spreadsheetml/2009/9/main" objectType="CheckBox" fmlaLink="$BV$251" lockText="1" noThreeD="1"/>
</file>

<file path=xl/ctrlProps/ctrlProp138.xml><?xml version="1.0" encoding="utf-8"?>
<formControlPr xmlns="http://schemas.microsoft.com/office/spreadsheetml/2009/9/main" objectType="CheckBox" fmlaLink="$BV$252" lockText="1" noThreeD="1"/>
</file>

<file path=xl/ctrlProps/ctrlProp139.xml><?xml version="1.0" encoding="utf-8"?>
<formControlPr xmlns="http://schemas.microsoft.com/office/spreadsheetml/2009/9/main" objectType="CheckBox" fmlaLink="$BV$253" lockText="1" noThreeD="1"/>
</file>

<file path=xl/ctrlProps/ctrlProp14.xml><?xml version="1.0" encoding="utf-8"?>
<formControlPr xmlns="http://schemas.microsoft.com/office/spreadsheetml/2009/9/main" objectType="CheckBox" fmlaLink="$BY$61" lockText="1" noThreeD="1"/>
</file>

<file path=xl/ctrlProps/ctrlProp140.xml><?xml version="1.0" encoding="utf-8"?>
<formControlPr xmlns="http://schemas.microsoft.com/office/spreadsheetml/2009/9/main" objectType="CheckBox" checked="Checked" fmlaLink="$BV$254" lockText="1" noThreeD="1"/>
</file>

<file path=xl/ctrlProps/ctrlProp141.xml><?xml version="1.0" encoding="utf-8"?>
<formControlPr xmlns="http://schemas.microsoft.com/office/spreadsheetml/2009/9/main" objectType="CheckBox" fmlaLink="$BW$245" lockText="1" noThreeD="1"/>
</file>

<file path=xl/ctrlProps/ctrlProp142.xml><?xml version="1.0" encoding="utf-8"?>
<formControlPr xmlns="http://schemas.microsoft.com/office/spreadsheetml/2009/9/main" objectType="CheckBox" fmlaLink="$BW$246" lockText="1" noThreeD="1"/>
</file>

<file path=xl/ctrlProps/ctrlProp143.xml><?xml version="1.0" encoding="utf-8"?>
<formControlPr xmlns="http://schemas.microsoft.com/office/spreadsheetml/2009/9/main" objectType="CheckBox" fmlaLink="$BW$248" lockText="1" noThreeD="1"/>
</file>

<file path=xl/ctrlProps/ctrlProp144.xml><?xml version="1.0" encoding="utf-8"?>
<formControlPr xmlns="http://schemas.microsoft.com/office/spreadsheetml/2009/9/main" objectType="CheckBox" fmlaLink="$BW$249" lockText="1" noThreeD="1"/>
</file>

<file path=xl/ctrlProps/ctrlProp145.xml><?xml version="1.0" encoding="utf-8"?>
<formControlPr xmlns="http://schemas.microsoft.com/office/spreadsheetml/2009/9/main" objectType="CheckBox" fmlaLink="$BW$250" lockText="1" noThreeD="1"/>
</file>

<file path=xl/ctrlProps/ctrlProp146.xml><?xml version="1.0" encoding="utf-8"?>
<formControlPr xmlns="http://schemas.microsoft.com/office/spreadsheetml/2009/9/main" objectType="CheckBox" fmlaLink="$BW$251" lockText="1" noThreeD="1"/>
</file>

<file path=xl/ctrlProps/ctrlProp147.xml><?xml version="1.0" encoding="utf-8"?>
<formControlPr xmlns="http://schemas.microsoft.com/office/spreadsheetml/2009/9/main" objectType="CheckBox" fmlaLink="$BW$252" lockText="1" noThreeD="1"/>
</file>

<file path=xl/ctrlProps/ctrlProp148.xml><?xml version="1.0" encoding="utf-8"?>
<formControlPr xmlns="http://schemas.microsoft.com/office/spreadsheetml/2009/9/main" objectType="CheckBox" fmlaLink="$BW$253" lockText="1" noThreeD="1"/>
</file>

<file path=xl/ctrlProps/ctrlProp149.xml><?xml version="1.0" encoding="utf-8"?>
<formControlPr xmlns="http://schemas.microsoft.com/office/spreadsheetml/2009/9/main" objectType="CheckBox" fmlaLink="$BV$306" lockText="1" noThreeD="1"/>
</file>

<file path=xl/ctrlProps/ctrlProp15.xml><?xml version="1.0" encoding="utf-8"?>
<formControlPr xmlns="http://schemas.microsoft.com/office/spreadsheetml/2009/9/main" objectType="CheckBox" fmlaLink="$BZ$61" lockText="1" noThreeD="1"/>
</file>

<file path=xl/ctrlProps/ctrlProp150.xml><?xml version="1.0" encoding="utf-8"?>
<formControlPr xmlns="http://schemas.microsoft.com/office/spreadsheetml/2009/9/main" objectType="CheckBox" fmlaLink="$BV$307" lockText="1" noThreeD="1"/>
</file>

<file path=xl/ctrlProps/ctrlProp151.xml><?xml version="1.0" encoding="utf-8"?>
<formControlPr xmlns="http://schemas.microsoft.com/office/spreadsheetml/2009/9/main" objectType="CheckBox" fmlaLink="$BV$308" lockText="1" noThreeD="1"/>
</file>

<file path=xl/ctrlProps/ctrlProp152.xml><?xml version="1.0" encoding="utf-8"?>
<formControlPr xmlns="http://schemas.microsoft.com/office/spreadsheetml/2009/9/main" objectType="CheckBox" fmlaLink="$BV$309" lockText="1" noThreeD="1"/>
</file>

<file path=xl/ctrlProps/ctrlProp153.xml><?xml version="1.0" encoding="utf-8"?>
<formControlPr xmlns="http://schemas.microsoft.com/office/spreadsheetml/2009/9/main" objectType="CheckBox" fmlaLink="$BV$310" lockText="1" noThreeD="1"/>
</file>

<file path=xl/ctrlProps/ctrlProp154.xml><?xml version="1.0" encoding="utf-8"?>
<formControlPr xmlns="http://schemas.microsoft.com/office/spreadsheetml/2009/9/main" objectType="CheckBox" fmlaLink="$BV$311" lockText="1" noThreeD="1"/>
</file>

<file path=xl/ctrlProps/ctrlProp155.xml><?xml version="1.0" encoding="utf-8"?>
<formControlPr xmlns="http://schemas.microsoft.com/office/spreadsheetml/2009/9/main" objectType="CheckBox" fmlaLink="$BV$312" lockText="1" noThreeD="1"/>
</file>

<file path=xl/ctrlProps/ctrlProp156.xml><?xml version="1.0" encoding="utf-8"?>
<formControlPr xmlns="http://schemas.microsoft.com/office/spreadsheetml/2009/9/main" objectType="CheckBox" fmlaLink="$BV$313" lockText="1" noThreeD="1"/>
</file>

<file path=xl/ctrlProps/ctrlProp157.xml><?xml version="1.0" encoding="utf-8"?>
<formControlPr xmlns="http://schemas.microsoft.com/office/spreadsheetml/2009/9/main" objectType="CheckBox" fmlaLink="$BV$314" lockText="1" noThreeD="1"/>
</file>

<file path=xl/ctrlProps/ctrlProp158.xml><?xml version="1.0" encoding="utf-8"?>
<formControlPr xmlns="http://schemas.microsoft.com/office/spreadsheetml/2009/9/main" objectType="CheckBox" fmlaLink="$BV$315" lockText="1" noThreeD="1"/>
</file>

<file path=xl/ctrlProps/ctrlProp159.xml><?xml version="1.0" encoding="utf-8"?>
<formControlPr xmlns="http://schemas.microsoft.com/office/spreadsheetml/2009/9/main" objectType="CheckBox" fmlaLink="$BV$316" lockText="1" noThreeD="1"/>
</file>

<file path=xl/ctrlProps/ctrlProp16.xml><?xml version="1.0" encoding="utf-8"?>
<formControlPr xmlns="http://schemas.microsoft.com/office/spreadsheetml/2009/9/main" objectType="CheckBox" fmlaLink="$CA$61" lockText="1" noThreeD="1"/>
</file>

<file path=xl/ctrlProps/ctrlProp160.xml><?xml version="1.0" encoding="utf-8"?>
<formControlPr xmlns="http://schemas.microsoft.com/office/spreadsheetml/2009/9/main" objectType="CheckBox" fmlaLink="$BV$317" lockText="1" noThreeD="1"/>
</file>

<file path=xl/ctrlProps/ctrlProp161.xml><?xml version="1.0" encoding="utf-8"?>
<formControlPr xmlns="http://schemas.microsoft.com/office/spreadsheetml/2009/9/main" objectType="CheckBox" fmlaLink="$BV$318" lockText="1" noThreeD="1"/>
</file>

<file path=xl/ctrlProps/ctrlProp162.xml><?xml version="1.0" encoding="utf-8"?>
<formControlPr xmlns="http://schemas.microsoft.com/office/spreadsheetml/2009/9/main" objectType="CheckBox" fmlaLink="$BV$319" lockText="1" noThreeD="1"/>
</file>

<file path=xl/ctrlProps/ctrlProp163.xml><?xml version="1.0" encoding="utf-8"?>
<formControlPr xmlns="http://schemas.microsoft.com/office/spreadsheetml/2009/9/main" objectType="CheckBox" fmlaLink="$BV$320" lockText="1" noThreeD="1"/>
</file>

<file path=xl/ctrlProps/ctrlProp164.xml><?xml version="1.0" encoding="utf-8"?>
<formControlPr xmlns="http://schemas.microsoft.com/office/spreadsheetml/2009/9/main" objectType="CheckBox" fmlaLink="$BV$322" lockText="1" noThreeD="1"/>
</file>

<file path=xl/ctrlProps/ctrlProp165.xml><?xml version="1.0" encoding="utf-8"?>
<formControlPr xmlns="http://schemas.microsoft.com/office/spreadsheetml/2009/9/main" objectType="CheckBox" fmlaLink="$BV$323" lockText="1" noThreeD="1"/>
</file>

<file path=xl/ctrlProps/ctrlProp166.xml><?xml version="1.0" encoding="utf-8"?>
<formControlPr xmlns="http://schemas.microsoft.com/office/spreadsheetml/2009/9/main" objectType="CheckBox" fmlaLink="$BV$324" lockText="1" noThreeD="1"/>
</file>

<file path=xl/ctrlProps/ctrlProp167.xml><?xml version="1.0" encoding="utf-8"?>
<formControlPr xmlns="http://schemas.microsoft.com/office/spreadsheetml/2009/9/main" objectType="CheckBox" fmlaLink="$BV$325" lockText="1" noThreeD="1"/>
</file>

<file path=xl/ctrlProps/ctrlProp168.xml><?xml version="1.0" encoding="utf-8"?>
<formControlPr xmlns="http://schemas.microsoft.com/office/spreadsheetml/2009/9/main" objectType="CheckBox" fmlaLink="$BV$326" lockText="1" noThreeD="1"/>
</file>

<file path=xl/ctrlProps/ctrlProp169.xml><?xml version="1.0" encoding="utf-8"?>
<formControlPr xmlns="http://schemas.microsoft.com/office/spreadsheetml/2009/9/main" objectType="CheckBox" fmlaLink="$BW$306" lockText="1" noThreeD="1"/>
</file>

<file path=xl/ctrlProps/ctrlProp17.xml><?xml version="1.0" encoding="utf-8"?>
<formControlPr xmlns="http://schemas.microsoft.com/office/spreadsheetml/2009/9/main" objectType="CheckBox" fmlaLink="$BV$68" lockText="1" noThreeD="1"/>
</file>

<file path=xl/ctrlProps/ctrlProp170.xml><?xml version="1.0" encoding="utf-8"?>
<formControlPr xmlns="http://schemas.microsoft.com/office/spreadsheetml/2009/9/main" objectType="CheckBox" fmlaLink="$BW$307" lockText="1" noThreeD="1"/>
</file>

<file path=xl/ctrlProps/ctrlProp171.xml><?xml version="1.0" encoding="utf-8"?>
<formControlPr xmlns="http://schemas.microsoft.com/office/spreadsheetml/2009/9/main" objectType="CheckBox" fmlaLink="$BW$308" lockText="1" noThreeD="1"/>
</file>

<file path=xl/ctrlProps/ctrlProp172.xml><?xml version="1.0" encoding="utf-8"?>
<formControlPr xmlns="http://schemas.microsoft.com/office/spreadsheetml/2009/9/main" objectType="CheckBox" fmlaLink="$BW$309" lockText="1" noThreeD="1"/>
</file>

<file path=xl/ctrlProps/ctrlProp173.xml><?xml version="1.0" encoding="utf-8"?>
<formControlPr xmlns="http://schemas.microsoft.com/office/spreadsheetml/2009/9/main" objectType="CheckBox" fmlaLink="$BW$310" lockText="1" noThreeD="1"/>
</file>

<file path=xl/ctrlProps/ctrlProp174.xml><?xml version="1.0" encoding="utf-8"?>
<formControlPr xmlns="http://schemas.microsoft.com/office/spreadsheetml/2009/9/main" objectType="CheckBox" fmlaLink="$BW$311" lockText="1" noThreeD="1"/>
</file>

<file path=xl/ctrlProps/ctrlProp175.xml><?xml version="1.0" encoding="utf-8"?>
<formControlPr xmlns="http://schemas.microsoft.com/office/spreadsheetml/2009/9/main" objectType="CheckBox" fmlaLink="$BW$312" lockText="1" noThreeD="1"/>
</file>

<file path=xl/ctrlProps/ctrlProp176.xml><?xml version="1.0" encoding="utf-8"?>
<formControlPr xmlns="http://schemas.microsoft.com/office/spreadsheetml/2009/9/main" objectType="CheckBox" fmlaLink="$BW$313" lockText="1" noThreeD="1"/>
</file>

<file path=xl/ctrlProps/ctrlProp177.xml><?xml version="1.0" encoding="utf-8"?>
<formControlPr xmlns="http://schemas.microsoft.com/office/spreadsheetml/2009/9/main" objectType="CheckBox" fmlaLink="$BW$314" lockText="1" noThreeD="1"/>
</file>

<file path=xl/ctrlProps/ctrlProp178.xml><?xml version="1.0" encoding="utf-8"?>
<formControlPr xmlns="http://schemas.microsoft.com/office/spreadsheetml/2009/9/main" objectType="CheckBox" fmlaLink="$BW$315" lockText="1" noThreeD="1"/>
</file>

<file path=xl/ctrlProps/ctrlProp179.xml><?xml version="1.0" encoding="utf-8"?>
<formControlPr xmlns="http://schemas.microsoft.com/office/spreadsheetml/2009/9/main" objectType="CheckBox" fmlaLink="$BW$316" lockText="1" noThreeD="1"/>
</file>

<file path=xl/ctrlProps/ctrlProp18.xml><?xml version="1.0" encoding="utf-8"?>
<formControlPr xmlns="http://schemas.microsoft.com/office/spreadsheetml/2009/9/main" objectType="CheckBox" fmlaLink="$BW$68" lockText="1" noThreeD="1"/>
</file>

<file path=xl/ctrlProps/ctrlProp180.xml><?xml version="1.0" encoding="utf-8"?>
<formControlPr xmlns="http://schemas.microsoft.com/office/spreadsheetml/2009/9/main" objectType="CheckBox" fmlaLink="$BW$317" lockText="1" noThreeD="1"/>
</file>

<file path=xl/ctrlProps/ctrlProp181.xml><?xml version="1.0" encoding="utf-8"?>
<formControlPr xmlns="http://schemas.microsoft.com/office/spreadsheetml/2009/9/main" objectType="CheckBox" fmlaLink="$BW$318" lockText="1" noThreeD="1"/>
</file>

<file path=xl/ctrlProps/ctrlProp182.xml><?xml version="1.0" encoding="utf-8"?>
<formControlPr xmlns="http://schemas.microsoft.com/office/spreadsheetml/2009/9/main" objectType="CheckBox" fmlaLink="$BW$319" lockText="1" noThreeD="1"/>
</file>

<file path=xl/ctrlProps/ctrlProp183.xml><?xml version="1.0" encoding="utf-8"?>
<formControlPr xmlns="http://schemas.microsoft.com/office/spreadsheetml/2009/9/main" objectType="CheckBox" fmlaLink="$BW$320" lockText="1" noThreeD="1"/>
</file>

<file path=xl/ctrlProps/ctrlProp184.xml><?xml version="1.0" encoding="utf-8"?>
<formControlPr xmlns="http://schemas.microsoft.com/office/spreadsheetml/2009/9/main" objectType="CheckBox" fmlaLink="$BW$322" lockText="1" noThreeD="1"/>
</file>

<file path=xl/ctrlProps/ctrlProp185.xml><?xml version="1.0" encoding="utf-8"?>
<formControlPr xmlns="http://schemas.microsoft.com/office/spreadsheetml/2009/9/main" objectType="CheckBox" fmlaLink="$BW$323" lockText="1" noThreeD="1"/>
</file>

<file path=xl/ctrlProps/ctrlProp186.xml><?xml version="1.0" encoding="utf-8"?>
<formControlPr xmlns="http://schemas.microsoft.com/office/spreadsheetml/2009/9/main" objectType="CheckBox" fmlaLink="$BW$324" lockText="1" noThreeD="1"/>
</file>

<file path=xl/ctrlProps/ctrlProp187.xml><?xml version="1.0" encoding="utf-8"?>
<formControlPr xmlns="http://schemas.microsoft.com/office/spreadsheetml/2009/9/main" objectType="CheckBox" fmlaLink="$BW$325" lockText="1" noThreeD="1"/>
</file>

<file path=xl/ctrlProps/ctrlProp188.xml><?xml version="1.0" encoding="utf-8"?>
<formControlPr xmlns="http://schemas.microsoft.com/office/spreadsheetml/2009/9/main" objectType="CheckBox" fmlaLink="$BW$326" lockText="1" noThreeD="1"/>
</file>

<file path=xl/ctrlProps/ctrlProp189.xml><?xml version="1.0" encoding="utf-8"?>
<formControlPr xmlns="http://schemas.microsoft.com/office/spreadsheetml/2009/9/main" objectType="CheckBox" fmlaLink="$BW$328" lockText="1" noThreeD="1"/>
</file>

<file path=xl/ctrlProps/ctrlProp19.xml><?xml version="1.0" encoding="utf-8"?>
<formControlPr xmlns="http://schemas.microsoft.com/office/spreadsheetml/2009/9/main" objectType="CheckBox" fmlaLink="$BV$73" lockText="1" noThreeD="1"/>
</file>

<file path=xl/ctrlProps/ctrlProp190.xml><?xml version="1.0" encoding="utf-8"?>
<formControlPr xmlns="http://schemas.microsoft.com/office/spreadsheetml/2009/9/main" objectType="CheckBox" fmlaLink="$BX$306" lockText="1" noThreeD="1"/>
</file>

<file path=xl/ctrlProps/ctrlProp191.xml><?xml version="1.0" encoding="utf-8"?>
<formControlPr xmlns="http://schemas.microsoft.com/office/spreadsheetml/2009/9/main" objectType="CheckBox" fmlaLink="$BX$307" lockText="1" noThreeD="1"/>
</file>

<file path=xl/ctrlProps/ctrlProp192.xml><?xml version="1.0" encoding="utf-8"?>
<formControlPr xmlns="http://schemas.microsoft.com/office/spreadsheetml/2009/9/main" objectType="CheckBox" fmlaLink="$BX$308" lockText="1" noThreeD="1"/>
</file>

<file path=xl/ctrlProps/ctrlProp193.xml><?xml version="1.0" encoding="utf-8"?>
<formControlPr xmlns="http://schemas.microsoft.com/office/spreadsheetml/2009/9/main" objectType="CheckBox" fmlaLink="$BX$309" lockText="1" noThreeD="1"/>
</file>

<file path=xl/ctrlProps/ctrlProp194.xml><?xml version="1.0" encoding="utf-8"?>
<formControlPr xmlns="http://schemas.microsoft.com/office/spreadsheetml/2009/9/main" objectType="CheckBox" fmlaLink="$BX$310" lockText="1" noThreeD="1"/>
</file>

<file path=xl/ctrlProps/ctrlProp195.xml><?xml version="1.0" encoding="utf-8"?>
<formControlPr xmlns="http://schemas.microsoft.com/office/spreadsheetml/2009/9/main" objectType="CheckBox" fmlaLink="$BX$311" lockText="1" noThreeD="1"/>
</file>

<file path=xl/ctrlProps/ctrlProp196.xml><?xml version="1.0" encoding="utf-8"?>
<formControlPr xmlns="http://schemas.microsoft.com/office/spreadsheetml/2009/9/main" objectType="CheckBox" fmlaLink="$BX$312" lockText="1" noThreeD="1"/>
</file>

<file path=xl/ctrlProps/ctrlProp197.xml><?xml version="1.0" encoding="utf-8"?>
<formControlPr xmlns="http://schemas.microsoft.com/office/spreadsheetml/2009/9/main" objectType="CheckBox" fmlaLink="$BX$313" lockText="1" noThreeD="1"/>
</file>

<file path=xl/ctrlProps/ctrlProp198.xml><?xml version="1.0" encoding="utf-8"?>
<formControlPr xmlns="http://schemas.microsoft.com/office/spreadsheetml/2009/9/main" objectType="CheckBox" fmlaLink="$BX$314" lockText="1" noThreeD="1"/>
</file>

<file path=xl/ctrlProps/ctrlProp199.xml><?xml version="1.0" encoding="utf-8"?>
<formControlPr xmlns="http://schemas.microsoft.com/office/spreadsheetml/2009/9/main" objectType="CheckBox" fmlaLink="$BX$315" lockText="1" noThreeD="1"/>
</file>

<file path=xl/ctrlProps/ctrlProp2.xml><?xml version="1.0" encoding="utf-8"?>
<formControlPr xmlns="http://schemas.microsoft.com/office/spreadsheetml/2009/9/main" objectType="CheckBox" fmlaLink="$BV$54" lockText="1" noThreeD="1"/>
</file>

<file path=xl/ctrlProps/ctrlProp20.xml><?xml version="1.0" encoding="utf-8"?>
<formControlPr xmlns="http://schemas.microsoft.com/office/spreadsheetml/2009/9/main" objectType="CheckBox" fmlaLink="$BW$73" lockText="1" noThreeD="1"/>
</file>

<file path=xl/ctrlProps/ctrlProp200.xml><?xml version="1.0" encoding="utf-8"?>
<formControlPr xmlns="http://schemas.microsoft.com/office/spreadsheetml/2009/9/main" objectType="CheckBox" fmlaLink="$BX$316" lockText="1" noThreeD="1"/>
</file>

<file path=xl/ctrlProps/ctrlProp201.xml><?xml version="1.0" encoding="utf-8"?>
<formControlPr xmlns="http://schemas.microsoft.com/office/spreadsheetml/2009/9/main" objectType="CheckBox" fmlaLink="$BX$317" lockText="1" noThreeD="1"/>
</file>

<file path=xl/ctrlProps/ctrlProp202.xml><?xml version="1.0" encoding="utf-8"?>
<formControlPr xmlns="http://schemas.microsoft.com/office/spreadsheetml/2009/9/main" objectType="CheckBox" fmlaLink="$BX$318" lockText="1" noThreeD="1"/>
</file>

<file path=xl/ctrlProps/ctrlProp203.xml><?xml version="1.0" encoding="utf-8"?>
<formControlPr xmlns="http://schemas.microsoft.com/office/spreadsheetml/2009/9/main" objectType="CheckBox" fmlaLink="$BX$319" lockText="1" noThreeD="1"/>
</file>

<file path=xl/ctrlProps/ctrlProp204.xml><?xml version="1.0" encoding="utf-8"?>
<formControlPr xmlns="http://schemas.microsoft.com/office/spreadsheetml/2009/9/main" objectType="CheckBox" fmlaLink="$BX$320" lockText="1" noThreeD="1"/>
</file>

<file path=xl/ctrlProps/ctrlProp205.xml><?xml version="1.0" encoding="utf-8"?>
<formControlPr xmlns="http://schemas.microsoft.com/office/spreadsheetml/2009/9/main" objectType="CheckBox" fmlaLink="$BX$322" lockText="1" noThreeD="1"/>
</file>

<file path=xl/ctrlProps/ctrlProp206.xml><?xml version="1.0" encoding="utf-8"?>
<formControlPr xmlns="http://schemas.microsoft.com/office/spreadsheetml/2009/9/main" objectType="CheckBox" fmlaLink="$BX$323" lockText="1" noThreeD="1"/>
</file>

<file path=xl/ctrlProps/ctrlProp207.xml><?xml version="1.0" encoding="utf-8"?>
<formControlPr xmlns="http://schemas.microsoft.com/office/spreadsheetml/2009/9/main" objectType="CheckBox" fmlaLink="$BX$324" lockText="1" noThreeD="1"/>
</file>

<file path=xl/ctrlProps/ctrlProp208.xml><?xml version="1.0" encoding="utf-8"?>
<formControlPr xmlns="http://schemas.microsoft.com/office/spreadsheetml/2009/9/main" objectType="CheckBox" fmlaLink="$BX$325" lockText="1" noThreeD="1"/>
</file>

<file path=xl/ctrlProps/ctrlProp209.xml><?xml version="1.0" encoding="utf-8"?>
<formControlPr xmlns="http://schemas.microsoft.com/office/spreadsheetml/2009/9/main" objectType="CheckBox" fmlaLink="$BX$326" lockText="1" noThreeD="1"/>
</file>

<file path=xl/ctrlProps/ctrlProp21.xml><?xml version="1.0" encoding="utf-8"?>
<formControlPr xmlns="http://schemas.microsoft.com/office/spreadsheetml/2009/9/main" objectType="CheckBox" fmlaLink="$BV$86" lockText="1" noThreeD="1"/>
</file>

<file path=xl/ctrlProps/ctrlProp210.xml><?xml version="1.0" encoding="utf-8"?>
<formControlPr xmlns="http://schemas.microsoft.com/office/spreadsheetml/2009/9/main" objectType="CheckBox" fmlaLink="$BX$328" lockText="1" noThreeD="1"/>
</file>

<file path=xl/ctrlProps/ctrlProp211.xml><?xml version="1.0" encoding="utf-8"?>
<formControlPr xmlns="http://schemas.microsoft.com/office/spreadsheetml/2009/9/main" objectType="CheckBox" fmlaLink="$BV$339" lockText="1" noThreeD="1"/>
</file>

<file path=xl/ctrlProps/ctrlProp212.xml><?xml version="1.0" encoding="utf-8"?>
<formControlPr xmlns="http://schemas.microsoft.com/office/spreadsheetml/2009/9/main" objectType="CheckBox" fmlaLink="$BW$339" lockText="1" noThreeD="1"/>
</file>

<file path=xl/ctrlProps/ctrlProp213.xml><?xml version="1.0" encoding="utf-8"?>
<formControlPr xmlns="http://schemas.microsoft.com/office/spreadsheetml/2009/9/main" objectType="CheckBox" fmlaLink="$BX$339" lockText="1" noThreeD="1"/>
</file>

<file path=xl/ctrlProps/ctrlProp214.xml><?xml version="1.0" encoding="utf-8"?>
<formControlPr xmlns="http://schemas.microsoft.com/office/spreadsheetml/2009/9/main" objectType="CheckBox" fmlaLink="$BV$343" lockText="1" noThreeD="1"/>
</file>

<file path=xl/ctrlProps/ctrlProp215.xml><?xml version="1.0" encoding="utf-8"?>
<formControlPr xmlns="http://schemas.microsoft.com/office/spreadsheetml/2009/9/main" objectType="CheckBox" fmlaLink="$BV$344" lockText="1" noThreeD="1"/>
</file>

<file path=xl/ctrlProps/ctrlProp216.xml><?xml version="1.0" encoding="utf-8"?>
<formControlPr xmlns="http://schemas.microsoft.com/office/spreadsheetml/2009/9/main" objectType="CheckBox" fmlaLink="$BV$349" lockText="1" noThreeD="1"/>
</file>

<file path=xl/ctrlProps/ctrlProp217.xml><?xml version="1.0" encoding="utf-8"?>
<formControlPr xmlns="http://schemas.microsoft.com/office/spreadsheetml/2009/9/main" objectType="CheckBox" fmlaLink="$BW$349" lockText="1" noThreeD="1"/>
</file>

<file path=xl/ctrlProps/ctrlProp218.xml><?xml version="1.0" encoding="utf-8"?>
<formControlPr xmlns="http://schemas.microsoft.com/office/spreadsheetml/2009/9/main" objectType="CheckBox" fmlaLink="$BX$349" lockText="1" noThreeD="1"/>
</file>

<file path=xl/ctrlProps/ctrlProp219.xml><?xml version="1.0" encoding="utf-8"?>
<formControlPr xmlns="http://schemas.microsoft.com/office/spreadsheetml/2009/9/main" objectType="CheckBox" fmlaLink="$BV$357" lockText="1" noThreeD="1"/>
</file>

<file path=xl/ctrlProps/ctrlProp22.xml><?xml version="1.0" encoding="utf-8"?>
<formControlPr xmlns="http://schemas.microsoft.com/office/spreadsheetml/2009/9/main" objectType="CheckBox" fmlaLink="$BV$87" lockText="1" noThreeD="1"/>
</file>

<file path=xl/ctrlProps/ctrlProp220.xml><?xml version="1.0" encoding="utf-8"?>
<formControlPr xmlns="http://schemas.microsoft.com/office/spreadsheetml/2009/9/main" objectType="CheckBox" fmlaLink="$BV$370" lockText="1" noThreeD="1"/>
</file>

<file path=xl/ctrlProps/ctrlProp221.xml><?xml version="1.0" encoding="utf-8"?>
<formControlPr xmlns="http://schemas.microsoft.com/office/spreadsheetml/2009/9/main" objectType="CheckBox" fmlaLink="$BV$378" lockText="1" noThreeD="1"/>
</file>

<file path=xl/ctrlProps/ctrlProp222.xml><?xml version="1.0" encoding="utf-8"?>
<formControlPr xmlns="http://schemas.microsoft.com/office/spreadsheetml/2009/9/main" objectType="CheckBox" fmlaLink="$BV$371" lockText="1" noThreeD="1"/>
</file>

<file path=xl/ctrlProps/ctrlProp223.xml><?xml version="1.0" encoding="utf-8"?>
<formControlPr xmlns="http://schemas.microsoft.com/office/spreadsheetml/2009/9/main" objectType="CheckBox" fmlaLink="$BV$372" lockText="1" noThreeD="1"/>
</file>

<file path=xl/ctrlProps/ctrlProp224.xml><?xml version="1.0" encoding="utf-8"?>
<formControlPr xmlns="http://schemas.microsoft.com/office/spreadsheetml/2009/9/main" objectType="CheckBox" fmlaLink="$BV$373" lockText="1" noThreeD="1"/>
</file>

<file path=xl/ctrlProps/ctrlProp225.xml><?xml version="1.0" encoding="utf-8"?>
<formControlPr xmlns="http://schemas.microsoft.com/office/spreadsheetml/2009/9/main" objectType="CheckBox" fmlaLink="$BV$374" lockText="1" noThreeD="1"/>
</file>

<file path=xl/ctrlProps/ctrlProp226.xml><?xml version="1.0" encoding="utf-8"?>
<formControlPr xmlns="http://schemas.microsoft.com/office/spreadsheetml/2009/9/main" objectType="CheckBox" fmlaLink="$BV$375" lockText="1" noThreeD="1"/>
</file>

<file path=xl/ctrlProps/ctrlProp227.xml><?xml version="1.0" encoding="utf-8"?>
<formControlPr xmlns="http://schemas.microsoft.com/office/spreadsheetml/2009/9/main" objectType="CheckBox" checked="Checked" fmlaLink="$BV$376" lockText="1" noThreeD="1"/>
</file>

<file path=xl/ctrlProps/ctrlProp228.xml><?xml version="1.0" encoding="utf-8"?>
<formControlPr xmlns="http://schemas.microsoft.com/office/spreadsheetml/2009/9/main" objectType="CheckBox" fmlaLink="$BV$377" lockText="1" noThreeD="1"/>
</file>

<file path=xl/ctrlProps/ctrlProp229.xml><?xml version="1.0" encoding="utf-8"?>
<formControlPr xmlns="http://schemas.microsoft.com/office/spreadsheetml/2009/9/main" objectType="CheckBox" fmlaLink="$BV$387" lockText="1" noThreeD="1"/>
</file>

<file path=xl/ctrlProps/ctrlProp23.xml><?xml version="1.0" encoding="utf-8"?>
<formControlPr xmlns="http://schemas.microsoft.com/office/spreadsheetml/2009/9/main" objectType="CheckBox" fmlaLink="$BV$88" lockText="1" noThreeD="1"/>
</file>

<file path=xl/ctrlProps/ctrlProp230.xml><?xml version="1.0" encoding="utf-8"?>
<formControlPr xmlns="http://schemas.microsoft.com/office/spreadsheetml/2009/9/main" objectType="CheckBox" fmlaLink="$BV$388" lockText="1" noThreeD="1"/>
</file>

<file path=xl/ctrlProps/ctrlProp231.xml><?xml version="1.0" encoding="utf-8"?>
<formControlPr xmlns="http://schemas.microsoft.com/office/spreadsheetml/2009/9/main" objectType="CheckBox" fmlaLink="$BV$389" lockText="1" noThreeD="1"/>
</file>

<file path=xl/ctrlProps/ctrlProp232.xml><?xml version="1.0" encoding="utf-8"?>
<formControlPr xmlns="http://schemas.microsoft.com/office/spreadsheetml/2009/9/main" objectType="CheckBox" fmlaLink="$BV$390" lockText="1" noThreeD="1"/>
</file>

<file path=xl/ctrlProps/ctrlProp233.xml><?xml version="1.0" encoding="utf-8"?>
<formControlPr xmlns="http://schemas.microsoft.com/office/spreadsheetml/2009/9/main" objectType="CheckBox" fmlaLink="$BV$391" lockText="1" noThreeD="1"/>
</file>

<file path=xl/ctrlProps/ctrlProp234.xml><?xml version="1.0" encoding="utf-8"?>
<formControlPr xmlns="http://schemas.microsoft.com/office/spreadsheetml/2009/9/main" objectType="CheckBox" fmlaLink="$BV$392" lockText="1" noThreeD="1"/>
</file>

<file path=xl/ctrlProps/ctrlProp235.xml><?xml version="1.0" encoding="utf-8"?>
<formControlPr xmlns="http://schemas.microsoft.com/office/spreadsheetml/2009/9/main" objectType="CheckBox" fmlaLink="$BV$393" lockText="1" noThreeD="1"/>
</file>

<file path=xl/ctrlProps/ctrlProp236.xml><?xml version="1.0" encoding="utf-8"?>
<formControlPr xmlns="http://schemas.microsoft.com/office/spreadsheetml/2009/9/main" objectType="CheckBox" fmlaLink="$BV$394" lockText="1" noThreeD="1"/>
</file>

<file path=xl/ctrlProps/ctrlProp237.xml><?xml version="1.0" encoding="utf-8"?>
<formControlPr xmlns="http://schemas.microsoft.com/office/spreadsheetml/2009/9/main" objectType="CheckBox" fmlaLink="$BV$395" lockText="1" noThreeD="1"/>
</file>

<file path=xl/ctrlProps/ctrlProp238.xml><?xml version="1.0" encoding="utf-8"?>
<formControlPr xmlns="http://schemas.microsoft.com/office/spreadsheetml/2009/9/main" objectType="CheckBox" fmlaLink="$BV$396" lockText="1" noThreeD="1"/>
</file>

<file path=xl/ctrlProps/ctrlProp239.xml><?xml version="1.0" encoding="utf-8"?>
<formControlPr xmlns="http://schemas.microsoft.com/office/spreadsheetml/2009/9/main" objectType="CheckBox" fmlaLink="$BV$397" lockText="1" noThreeD="1"/>
</file>

<file path=xl/ctrlProps/ctrlProp24.xml><?xml version="1.0" encoding="utf-8"?>
<formControlPr xmlns="http://schemas.microsoft.com/office/spreadsheetml/2009/9/main" objectType="CheckBox" fmlaLink="$BV$89" lockText="1" noThreeD="1"/>
</file>

<file path=xl/ctrlProps/ctrlProp240.xml><?xml version="1.0" encoding="utf-8"?>
<formControlPr xmlns="http://schemas.microsoft.com/office/spreadsheetml/2009/9/main" objectType="CheckBox" fmlaLink="$BV$398" lockText="1" noThreeD="1"/>
</file>

<file path=xl/ctrlProps/ctrlProp241.xml><?xml version="1.0" encoding="utf-8"?>
<formControlPr xmlns="http://schemas.microsoft.com/office/spreadsheetml/2009/9/main" objectType="CheckBox" fmlaLink="$BV$399" lockText="1" noThreeD="1"/>
</file>

<file path=xl/ctrlProps/ctrlProp242.xml><?xml version="1.0" encoding="utf-8"?>
<formControlPr xmlns="http://schemas.microsoft.com/office/spreadsheetml/2009/9/main" objectType="CheckBox" fmlaLink="$BV$400" lockText="1" noThreeD="1"/>
</file>

<file path=xl/ctrlProps/ctrlProp243.xml><?xml version="1.0" encoding="utf-8"?>
<formControlPr xmlns="http://schemas.microsoft.com/office/spreadsheetml/2009/9/main" objectType="CheckBox" fmlaLink="$BV$401" lockText="1" noThreeD="1"/>
</file>

<file path=xl/ctrlProps/ctrlProp244.xml><?xml version="1.0" encoding="utf-8"?>
<formControlPr xmlns="http://schemas.microsoft.com/office/spreadsheetml/2009/9/main" objectType="CheckBox" fmlaLink="$BW$387" lockText="1" noThreeD="1"/>
</file>

<file path=xl/ctrlProps/ctrlProp245.xml><?xml version="1.0" encoding="utf-8"?>
<formControlPr xmlns="http://schemas.microsoft.com/office/spreadsheetml/2009/9/main" objectType="CheckBox" fmlaLink="$BW$388" lockText="1" noThreeD="1"/>
</file>

<file path=xl/ctrlProps/ctrlProp246.xml><?xml version="1.0" encoding="utf-8"?>
<formControlPr xmlns="http://schemas.microsoft.com/office/spreadsheetml/2009/9/main" objectType="CheckBox" fmlaLink="$BW$389" lockText="1" noThreeD="1"/>
</file>

<file path=xl/ctrlProps/ctrlProp247.xml><?xml version="1.0" encoding="utf-8"?>
<formControlPr xmlns="http://schemas.microsoft.com/office/spreadsheetml/2009/9/main" objectType="CheckBox" fmlaLink="$BW$390" lockText="1" noThreeD="1"/>
</file>

<file path=xl/ctrlProps/ctrlProp248.xml><?xml version="1.0" encoding="utf-8"?>
<formControlPr xmlns="http://schemas.microsoft.com/office/spreadsheetml/2009/9/main" objectType="CheckBox" fmlaLink="$BW$391" lockText="1" noThreeD="1"/>
</file>

<file path=xl/ctrlProps/ctrlProp249.xml><?xml version="1.0" encoding="utf-8"?>
<formControlPr xmlns="http://schemas.microsoft.com/office/spreadsheetml/2009/9/main" objectType="CheckBox" fmlaLink="$BW$392" lockText="1" noThreeD="1"/>
</file>

<file path=xl/ctrlProps/ctrlProp25.xml><?xml version="1.0" encoding="utf-8"?>
<formControlPr xmlns="http://schemas.microsoft.com/office/spreadsheetml/2009/9/main" objectType="CheckBox" fmlaLink="$BV$90" lockText="1" noThreeD="1"/>
</file>

<file path=xl/ctrlProps/ctrlProp250.xml><?xml version="1.0" encoding="utf-8"?>
<formControlPr xmlns="http://schemas.microsoft.com/office/spreadsheetml/2009/9/main" objectType="CheckBox" fmlaLink="$BW$393" lockText="1" noThreeD="1"/>
</file>

<file path=xl/ctrlProps/ctrlProp251.xml><?xml version="1.0" encoding="utf-8"?>
<formControlPr xmlns="http://schemas.microsoft.com/office/spreadsheetml/2009/9/main" objectType="CheckBox" fmlaLink="$BW$394" lockText="1" noThreeD="1"/>
</file>

<file path=xl/ctrlProps/ctrlProp252.xml><?xml version="1.0" encoding="utf-8"?>
<formControlPr xmlns="http://schemas.microsoft.com/office/spreadsheetml/2009/9/main" objectType="CheckBox" fmlaLink="$BW$395" lockText="1" noThreeD="1"/>
</file>

<file path=xl/ctrlProps/ctrlProp253.xml><?xml version="1.0" encoding="utf-8"?>
<formControlPr xmlns="http://schemas.microsoft.com/office/spreadsheetml/2009/9/main" objectType="CheckBox" fmlaLink="$BW$396" lockText="1" noThreeD="1"/>
</file>

<file path=xl/ctrlProps/ctrlProp254.xml><?xml version="1.0" encoding="utf-8"?>
<formControlPr xmlns="http://schemas.microsoft.com/office/spreadsheetml/2009/9/main" objectType="CheckBox" fmlaLink="$BW$397" lockText="1" noThreeD="1"/>
</file>

<file path=xl/ctrlProps/ctrlProp255.xml><?xml version="1.0" encoding="utf-8"?>
<formControlPr xmlns="http://schemas.microsoft.com/office/spreadsheetml/2009/9/main" objectType="CheckBox" fmlaLink="$BW$398" lockText="1" noThreeD="1"/>
</file>

<file path=xl/ctrlProps/ctrlProp256.xml><?xml version="1.0" encoding="utf-8"?>
<formControlPr xmlns="http://schemas.microsoft.com/office/spreadsheetml/2009/9/main" objectType="CheckBox" fmlaLink="$BW$399" lockText="1" noThreeD="1"/>
</file>

<file path=xl/ctrlProps/ctrlProp257.xml><?xml version="1.0" encoding="utf-8"?>
<formControlPr xmlns="http://schemas.microsoft.com/office/spreadsheetml/2009/9/main" objectType="CheckBox" fmlaLink="$BW$400" lockText="1" noThreeD="1"/>
</file>

<file path=xl/ctrlProps/ctrlProp258.xml><?xml version="1.0" encoding="utf-8"?>
<formControlPr xmlns="http://schemas.microsoft.com/office/spreadsheetml/2009/9/main" objectType="CheckBox" fmlaLink="$BW$401" lockText="1" noThreeD="1"/>
</file>

<file path=xl/ctrlProps/ctrlProp259.xml><?xml version="1.0" encoding="utf-8"?>
<formControlPr xmlns="http://schemas.microsoft.com/office/spreadsheetml/2009/9/main" objectType="CheckBox" fmlaLink="$BX$387" lockText="1" noThreeD="1"/>
</file>

<file path=xl/ctrlProps/ctrlProp26.xml><?xml version="1.0" encoding="utf-8"?>
<formControlPr xmlns="http://schemas.microsoft.com/office/spreadsheetml/2009/9/main" objectType="CheckBox" fmlaLink="$BV$91" lockText="1" noThreeD="1"/>
</file>

<file path=xl/ctrlProps/ctrlProp260.xml><?xml version="1.0" encoding="utf-8"?>
<formControlPr xmlns="http://schemas.microsoft.com/office/spreadsheetml/2009/9/main" objectType="CheckBox" fmlaLink="$BX$388" lockText="1" noThreeD="1"/>
</file>

<file path=xl/ctrlProps/ctrlProp261.xml><?xml version="1.0" encoding="utf-8"?>
<formControlPr xmlns="http://schemas.microsoft.com/office/spreadsheetml/2009/9/main" objectType="CheckBox" fmlaLink="$BX$389" lockText="1" noThreeD="1"/>
</file>

<file path=xl/ctrlProps/ctrlProp262.xml><?xml version="1.0" encoding="utf-8"?>
<formControlPr xmlns="http://schemas.microsoft.com/office/spreadsheetml/2009/9/main" objectType="CheckBox" fmlaLink="$BX$390" lockText="1" noThreeD="1"/>
</file>

<file path=xl/ctrlProps/ctrlProp263.xml><?xml version="1.0" encoding="utf-8"?>
<formControlPr xmlns="http://schemas.microsoft.com/office/spreadsheetml/2009/9/main" objectType="CheckBox" fmlaLink="$BX$391" lockText="1" noThreeD="1"/>
</file>

<file path=xl/ctrlProps/ctrlProp264.xml><?xml version="1.0" encoding="utf-8"?>
<formControlPr xmlns="http://schemas.microsoft.com/office/spreadsheetml/2009/9/main" objectType="CheckBox" fmlaLink="$BX$392" lockText="1" noThreeD="1"/>
</file>

<file path=xl/ctrlProps/ctrlProp265.xml><?xml version="1.0" encoding="utf-8"?>
<formControlPr xmlns="http://schemas.microsoft.com/office/spreadsheetml/2009/9/main" objectType="CheckBox" fmlaLink="$BX$393" lockText="1" noThreeD="1"/>
</file>

<file path=xl/ctrlProps/ctrlProp266.xml><?xml version="1.0" encoding="utf-8"?>
<formControlPr xmlns="http://schemas.microsoft.com/office/spreadsheetml/2009/9/main" objectType="CheckBox" fmlaLink="$BX$394" lockText="1" noThreeD="1"/>
</file>

<file path=xl/ctrlProps/ctrlProp267.xml><?xml version="1.0" encoding="utf-8"?>
<formControlPr xmlns="http://schemas.microsoft.com/office/spreadsheetml/2009/9/main" objectType="CheckBox" fmlaLink="$BX$395" lockText="1" noThreeD="1"/>
</file>

<file path=xl/ctrlProps/ctrlProp268.xml><?xml version="1.0" encoding="utf-8"?>
<formControlPr xmlns="http://schemas.microsoft.com/office/spreadsheetml/2009/9/main" objectType="CheckBox" fmlaLink="$BX$396" lockText="1" noThreeD="1"/>
</file>

<file path=xl/ctrlProps/ctrlProp269.xml><?xml version="1.0" encoding="utf-8"?>
<formControlPr xmlns="http://schemas.microsoft.com/office/spreadsheetml/2009/9/main" objectType="CheckBox" fmlaLink="$BX$397" lockText="1" noThreeD="1"/>
</file>

<file path=xl/ctrlProps/ctrlProp27.xml><?xml version="1.0" encoding="utf-8"?>
<formControlPr xmlns="http://schemas.microsoft.com/office/spreadsheetml/2009/9/main" objectType="CheckBox" fmlaLink="$BV$92" lockText="1" noThreeD="1"/>
</file>

<file path=xl/ctrlProps/ctrlProp270.xml><?xml version="1.0" encoding="utf-8"?>
<formControlPr xmlns="http://schemas.microsoft.com/office/spreadsheetml/2009/9/main" objectType="CheckBox" fmlaLink="$BX$398" lockText="1" noThreeD="1"/>
</file>

<file path=xl/ctrlProps/ctrlProp271.xml><?xml version="1.0" encoding="utf-8"?>
<formControlPr xmlns="http://schemas.microsoft.com/office/spreadsheetml/2009/9/main" objectType="CheckBox" fmlaLink="$BX$399" lockText="1" noThreeD="1"/>
</file>

<file path=xl/ctrlProps/ctrlProp272.xml><?xml version="1.0" encoding="utf-8"?>
<formControlPr xmlns="http://schemas.microsoft.com/office/spreadsheetml/2009/9/main" objectType="CheckBox" fmlaLink="$BX$400" lockText="1" noThreeD="1"/>
</file>

<file path=xl/ctrlProps/ctrlProp273.xml><?xml version="1.0" encoding="utf-8"?>
<formControlPr xmlns="http://schemas.microsoft.com/office/spreadsheetml/2009/9/main" objectType="CheckBox" fmlaLink="$BX$401" lockText="1" noThreeD="1"/>
</file>

<file path=xl/ctrlProps/ctrlProp274.xml><?xml version="1.0" encoding="utf-8"?>
<formControlPr xmlns="http://schemas.microsoft.com/office/spreadsheetml/2009/9/main" objectType="CheckBox" fmlaLink="$BY$387" lockText="1" noThreeD="1"/>
</file>

<file path=xl/ctrlProps/ctrlProp275.xml><?xml version="1.0" encoding="utf-8"?>
<formControlPr xmlns="http://schemas.microsoft.com/office/spreadsheetml/2009/9/main" objectType="CheckBox" fmlaLink="$BY$388" lockText="1" noThreeD="1"/>
</file>

<file path=xl/ctrlProps/ctrlProp276.xml><?xml version="1.0" encoding="utf-8"?>
<formControlPr xmlns="http://schemas.microsoft.com/office/spreadsheetml/2009/9/main" objectType="CheckBox" fmlaLink="$BY$389" lockText="1" noThreeD="1"/>
</file>

<file path=xl/ctrlProps/ctrlProp277.xml><?xml version="1.0" encoding="utf-8"?>
<formControlPr xmlns="http://schemas.microsoft.com/office/spreadsheetml/2009/9/main" objectType="CheckBox" fmlaLink="$BY$390" lockText="1" noThreeD="1"/>
</file>

<file path=xl/ctrlProps/ctrlProp278.xml><?xml version="1.0" encoding="utf-8"?>
<formControlPr xmlns="http://schemas.microsoft.com/office/spreadsheetml/2009/9/main" objectType="CheckBox" fmlaLink="$BY$391" lockText="1" noThreeD="1"/>
</file>

<file path=xl/ctrlProps/ctrlProp279.xml><?xml version="1.0" encoding="utf-8"?>
<formControlPr xmlns="http://schemas.microsoft.com/office/spreadsheetml/2009/9/main" objectType="CheckBox" fmlaLink="$BY$392" lockText="1" noThreeD="1"/>
</file>

<file path=xl/ctrlProps/ctrlProp28.xml><?xml version="1.0" encoding="utf-8"?>
<formControlPr xmlns="http://schemas.microsoft.com/office/spreadsheetml/2009/9/main" objectType="CheckBox" fmlaLink="$BV$93" lockText="1" noThreeD="1"/>
</file>

<file path=xl/ctrlProps/ctrlProp280.xml><?xml version="1.0" encoding="utf-8"?>
<formControlPr xmlns="http://schemas.microsoft.com/office/spreadsheetml/2009/9/main" objectType="CheckBox" fmlaLink="$BY$393" lockText="1" noThreeD="1"/>
</file>

<file path=xl/ctrlProps/ctrlProp281.xml><?xml version="1.0" encoding="utf-8"?>
<formControlPr xmlns="http://schemas.microsoft.com/office/spreadsheetml/2009/9/main" objectType="CheckBox" fmlaLink="$BY$394" lockText="1" noThreeD="1"/>
</file>

<file path=xl/ctrlProps/ctrlProp282.xml><?xml version="1.0" encoding="utf-8"?>
<formControlPr xmlns="http://schemas.microsoft.com/office/spreadsheetml/2009/9/main" objectType="CheckBox" fmlaLink="$BY$395" lockText="1" noThreeD="1"/>
</file>

<file path=xl/ctrlProps/ctrlProp283.xml><?xml version="1.0" encoding="utf-8"?>
<formControlPr xmlns="http://schemas.microsoft.com/office/spreadsheetml/2009/9/main" objectType="CheckBox" fmlaLink="$BY$396" lockText="1" noThreeD="1"/>
</file>

<file path=xl/ctrlProps/ctrlProp284.xml><?xml version="1.0" encoding="utf-8"?>
<formControlPr xmlns="http://schemas.microsoft.com/office/spreadsheetml/2009/9/main" objectType="CheckBox" fmlaLink="$BY$397" lockText="1" noThreeD="1"/>
</file>

<file path=xl/ctrlProps/ctrlProp285.xml><?xml version="1.0" encoding="utf-8"?>
<formControlPr xmlns="http://schemas.microsoft.com/office/spreadsheetml/2009/9/main" objectType="CheckBox" fmlaLink="$BY$398" lockText="1" noThreeD="1"/>
</file>

<file path=xl/ctrlProps/ctrlProp286.xml><?xml version="1.0" encoding="utf-8"?>
<formControlPr xmlns="http://schemas.microsoft.com/office/spreadsheetml/2009/9/main" objectType="CheckBox" fmlaLink="$BY$399" lockText="1" noThreeD="1"/>
</file>

<file path=xl/ctrlProps/ctrlProp287.xml><?xml version="1.0" encoding="utf-8"?>
<formControlPr xmlns="http://schemas.microsoft.com/office/spreadsheetml/2009/9/main" objectType="CheckBox" fmlaLink="$BY$400" lockText="1" noThreeD="1"/>
</file>

<file path=xl/ctrlProps/ctrlProp288.xml><?xml version="1.0" encoding="utf-8"?>
<formControlPr xmlns="http://schemas.microsoft.com/office/spreadsheetml/2009/9/main" objectType="CheckBox" fmlaLink="$BY$401" lockText="1" noThreeD="1"/>
</file>

<file path=xl/ctrlProps/ctrlProp289.xml><?xml version="1.0" encoding="utf-8"?>
<formControlPr xmlns="http://schemas.microsoft.com/office/spreadsheetml/2009/9/main" objectType="CheckBox" fmlaLink="$BZ$387" lockText="1" noThreeD="1"/>
</file>

<file path=xl/ctrlProps/ctrlProp29.xml><?xml version="1.0" encoding="utf-8"?>
<formControlPr xmlns="http://schemas.microsoft.com/office/spreadsheetml/2009/9/main" objectType="CheckBox" fmlaLink="$BV$94" lockText="1" noThreeD="1"/>
</file>

<file path=xl/ctrlProps/ctrlProp290.xml><?xml version="1.0" encoding="utf-8"?>
<formControlPr xmlns="http://schemas.microsoft.com/office/spreadsheetml/2009/9/main" objectType="CheckBox" fmlaLink="$BZ$388" lockText="1" noThreeD="1"/>
</file>

<file path=xl/ctrlProps/ctrlProp291.xml><?xml version="1.0" encoding="utf-8"?>
<formControlPr xmlns="http://schemas.microsoft.com/office/spreadsheetml/2009/9/main" objectType="CheckBox" fmlaLink="$BZ$389" lockText="1" noThreeD="1"/>
</file>

<file path=xl/ctrlProps/ctrlProp292.xml><?xml version="1.0" encoding="utf-8"?>
<formControlPr xmlns="http://schemas.microsoft.com/office/spreadsheetml/2009/9/main" objectType="CheckBox" fmlaLink="$BZ$390" lockText="1" noThreeD="1"/>
</file>

<file path=xl/ctrlProps/ctrlProp293.xml><?xml version="1.0" encoding="utf-8"?>
<formControlPr xmlns="http://schemas.microsoft.com/office/spreadsheetml/2009/9/main" objectType="CheckBox" fmlaLink="$BZ$391" lockText="1" noThreeD="1"/>
</file>

<file path=xl/ctrlProps/ctrlProp294.xml><?xml version="1.0" encoding="utf-8"?>
<formControlPr xmlns="http://schemas.microsoft.com/office/spreadsheetml/2009/9/main" objectType="CheckBox" fmlaLink="$BZ$392" lockText="1" noThreeD="1"/>
</file>

<file path=xl/ctrlProps/ctrlProp295.xml><?xml version="1.0" encoding="utf-8"?>
<formControlPr xmlns="http://schemas.microsoft.com/office/spreadsheetml/2009/9/main" objectType="CheckBox" fmlaLink="$BZ$393" lockText="1" noThreeD="1"/>
</file>

<file path=xl/ctrlProps/ctrlProp296.xml><?xml version="1.0" encoding="utf-8"?>
<formControlPr xmlns="http://schemas.microsoft.com/office/spreadsheetml/2009/9/main" objectType="CheckBox" fmlaLink="$BZ$394" lockText="1" noThreeD="1"/>
</file>

<file path=xl/ctrlProps/ctrlProp297.xml><?xml version="1.0" encoding="utf-8"?>
<formControlPr xmlns="http://schemas.microsoft.com/office/spreadsheetml/2009/9/main" objectType="CheckBox" fmlaLink="$BZ$395" lockText="1" noThreeD="1"/>
</file>

<file path=xl/ctrlProps/ctrlProp298.xml><?xml version="1.0" encoding="utf-8"?>
<formControlPr xmlns="http://schemas.microsoft.com/office/spreadsheetml/2009/9/main" objectType="CheckBox" fmlaLink="$BZ$396" lockText="1" noThreeD="1"/>
</file>

<file path=xl/ctrlProps/ctrlProp299.xml><?xml version="1.0" encoding="utf-8"?>
<formControlPr xmlns="http://schemas.microsoft.com/office/spreadsheetml/2009/9/main" objectType="CheckBox" fmlaLink="$BZ$397" lockText="1" noThreeD="1"/>
</file>

<file path=xl/ctrlProps/ctrlProp3.xml><?xml version="1.0" encoding="utf-8"?>
<formControlPr xmlns="http://schemas.microsoft.com/office/spreadsheetml/2009/9/main" objectType="CheckBox" fmlaLink="$BV$55" lockText="1" noThreeD="1"/>
</file>

<file path=xl/ctrlProps/ctrlProp30.xml><?xml version="1.0" encoding="utf-8"?>
<formControlPr xmlns="http://schemas.microsoft.com/office/spreadsheetml/2009/9/main" objectType="CheckBox" fmlaLink="$BV$95" lockText="1" noThreeD="1"/>
</file>

<file path=xl/ctrlProps/ctrlProp300.xml><?xml version="1.0" encoding="utf-8"?>
<formControlPr xmlns="http://schemas.microsoft.com/office/spreadsheetml/2009/9/main" objectType="CheckBox" fmlaLink="$BZ$398" lockText="1" noThreeD="1"/>
</file>

<file path=xl/ctrlProps/ctrlProp301.xml><?xml version="1.0" encoding="utf-8"?>
<formControlPr xmlns="http://schemas.microsoft.com/office/spreadsheetml/2009/9/main" objectType="CheckBox" fmlaLink="$BZ$399" lockText="1" noThreeD="1"/>
</file>

<file path=xl/ctrlProps/ctrlProp302.xml><?xml version="1.0" encoding="utf-8"?>
<formControlPr xmlns="http://schemas.microsoft.com/office/spreadsheetml/2009/9/main" objectType="CheckBox" fmlaLink="$BZ$400" lockText="1" noThreeD="1"/>
</file>

<file path=xl/ctrlProps/ctrlProp303.xml><?xml version="1.0" encoding="utf-8"?>
<formControlPr xmlns="http://schemas.microsoft.com/office/spreadsheetml/2009/9/main" objectType="CheckBox" fmlaLink="$BZ$401" lockText="1" noThreeD="1"/>
</file>

<file path=xl/ctrlProps/ctrlProp304.xml><?xml version="1.0" encoding="utf-8"?>
<formControlPr xmlns="http://schemas.microsoft.com/office/spreadsheetml/2009/9/main" objectType="CheckBox" fmlaLink="$BV$414" lockText="1" noThreeD="1"/>
</file>

<file path=xl/ctrlProps/ctrlProp305.xml><?xml version="1.0" encoding="utf-8"?>
<formControlPr xmlns="http://schemas.microsoft.com/office/spreadsheetml/2009/9/main" objectType="CheckBox" fmlaLink="$BV$415" lockText="1" noThreeD="1"/>
</file>

<file path=xl/ctrlProps/ctrlProp306.xml><?xml version="1.0" encoding="utf-8"?>
<formControlPr xmlns="http://schemas.microsoft.com/office/spreadsheetml/2009/9/main" objectType="CheckBox" fmlaLink="$BV$416" lockText="1" noThreeD="1"/>
</file>

<file path=xl/ctrlProps/ctrlProp307.xml><?xml version="1.0" encoding="utf-8"?>
<formControlPr xmlns="http://schemas.microsoft.com/office/spreadsheetml/2009/9/main" objectType="CheckBox" fmlaLink="$BV$417" lockText="1" noThreeD="1"/>
</file>

<file path=xl/ctrlProps/ctrlProp308.xml><?xml version="1.0" encoding="utf-8"?>
<formControlPr xmlns="http://schemas.microsoft.com/office/spreadsheetml/2009/9/main" objectType="CheckBox" fmlaLink="$BV$418" lockText="1" noThreeD="1"/>
</file>

<file path=xl/ctrlProps/ctrlProp309.xml><?xml version="1.0" encoding="utf-8"?>
<formControlPr xmlns="http://schemas.microsoft.com/office/spreadsheetml/2009/9/main" objectType="CheckBox" fmlaLink="$BV$419" lockText="1" noThreeD="1"/>
</file>

<file path=xl/ctrlProps/ctrlProp31.xml><?xml version="1.0" encoding="utf-8"?>
<formControlPr xmlns="http://schemas.microsoft.com/office/spreadsheetml/2009/9/main" objectType="CheckBox" fmlaLink="$BV$96" lockText="1" noThreeD="1"/>
</file>

<file path=xl/ctrlProps/ctrlProp310.xml><?xml version="1.0" encoding="utf-8"?>
<formControlPr xmlns="http://schemas.microsoft.com/office/spreadsheetml/2009/9/main" objectType="CheckBox" fmlaLink="$BV$420" lockText="1" noThreeD="1"/>
</file>

<file path=xl/ctrlProps/ctrlProp311.xml><?xml version="1.0" encoding="utf-8"?>
<formControlPr xmlns="http://schemas.microsoft.com/office/spreadsheetml/2009/9/main" objectType="CheckBox" fmlaLink="$BV$421" lockText="1" noThreeD="1"/>
</file>

<file path=xl/ctrlProps/ctrlProp312.xml><?xml version="1.0" encoding="utf-8"?>
<formControlPr xmlns="http://schemas.microsoft.com/office/spreadsheetml/2009/9/main" objectType="CheckBox" fmlaLink="$BV$422" lockText="1" noThreeD="1"/>
</file>

<file path=xl/ctrlProps/ctrlProp313.xml><?xml version="1.0" encoding="utf-8"?>
<formControlPr xmlns="http://schemas.microsoft.com/office/spreadsheetml/2009/9/main" objectType="CheckBox" fmlaLink="$BW$414" lockText="1" noThreeD="1"/>
</file>

<file path=xl/ctrlProps/ctrlProp314.xml><?xml version="1.0" encoding="utf-8"?>
<formControlPr xmlns="http://schemas.microsoft.com/office/spreadsheetml/2009/9/main" objectType="CheckBox" fmlaLink="$BW$415" lockText="1" noThreeD="1"/>
</file>

<file path=xl/ctrlProps/ctrlProp315.xml><?xml version="1.0" encoding="utf-8"?>
<formControlPr xmlns="http://schemas.microsoft.com/office/spreadsheetml/2009/9/main" objectType="CheckBox" fmlaLink="$BW$416" lockText="1" noThreeD="1"/>
</file>

<file path=xl/ctrlProps/ctrlProp316.xml><?xml version="1.0" encoding="utf-8"?>
<formControlPr xmlns="http://schemas.microsoft.com/office/spreadsheetml/2009/9/main" objectType="CheckBox" fmlaLink="$BW$417" lockText="1" noThreeD="1"/>
</file>

<file path=xl/ctrlProps/ctrlProp317.xml><?xml version="1.0" encoding="utf-8"?>
<formControlPr xmlns="http://schemas.microsoft.com/office/spreadsheetml/2009/9/main" objectType="CheckBox" fmlaLink="$BW$418" lockText="1" noThreeD="1"/>
</file>

<file path=xl/ctrlProps/ctrlProp318.xml><?xml version="1.0" encoding="utf-8"?>
<formControlPr xmlns="http://schemas.microsoft.com/office/spreadsheetml/2009/9/main" objectType="CheckBox" fmlaLink="$BW$419" lockText="1" noThreeD="1"/>
</file>

<file path=xl/ctrlProps/ctrlProp319.xml><?xml version="1.0" encoding="utf-8"?>
<formControlPr xmlns="http://schemas.microsoft.com/office/spreadsheetml/2009/9/main" objectType="CheckBox" fmlaLink="$BW$420" lockText="1" noThreeD="1"/>
</file>

<file path=xl/ctrlProps/ctrlProp32.xml><?xml version="1.0" encoding="utf-8"?>
<formControlPr xmlns="http://schemas.microsoft.com/office/spreadsheetml/2009/9/main" objectType="CheckBox" fmlaLink="$BV$97" lockText="1" noThreeD="1"/>
</file>

<file path=xl/ctrlProps/ctrlProp320.xml><?xml version="1.0" encoding="utf-8"?>
<formControlPr xmlns="http://schemas.microsoft.com/office/spreadsheetml/2009/9/main" objectType="CheckBox" fmlaLink="$BW$421" lockText="1" noThreeD="1"/>
</file>

<file path=xl/ctrlProps/ctrlProp321.xml><?xml version="1.0" encoding="utf-8"?>
<formControlPr xmlns="http://schemas.microsoft.com/office/spreadsheetml/2009/9/main" objectType="CheckBox" fmlaLink="$BW$422" lockText="1" noThreeD="1"/>
</file>

<file path=xl/ctrlProps/ctrlProp322.xml><?xml version="1.0" encoding="utf-8"?>
<formControlPr xmlns="http://schemas.microsoft.com/office/spreadsheetml/2009/9/main" objectType="CheckBox" fmlaLink="$BX$414" lockText="1" noThreeD="1"/>
</file>

<file path=xl/ctrlProps/ctrlProp323.xml><?xml version="1.0" encoding="utf-8"?>
<formControlPr xmlns="http://schemas.microsoft.com/office/spreadsheetml/2009/9/main" objectType="CheckBox" fmlaLink="$BX$415" lockText="1" noThreeD="1"/>
</file>

<file path=xl/ctrlProps/ctrlProp324.xml><?xml version="1.0" encoding="utf-8"?>
<formControlPr xmlns="http://schemas.microsoft.com/office/spreadsheetml/2009/9/main" objectType="CheckBox" fmlaLink="$BX$416" lockText="1" noThreeD="1"/>
</file>

<file path=xl/ctrlProps/ctrlProp325.xml><?xml version="1.0" encoding="utf-8"?>
<formControlPr xmlns="http://schemas.microsoft.com/office/spreadsheetml/2009/9/main" objectType="CheckBox" fmlaLink="$BX$417" lockText="1" noThreeD="1"/>
</file>

<file path=xl/ctrlProps/ctrlProp326.xml><?xml version="1.0" encoding="utf-8"?>
<formControlPr xmlns="http://schemas.microsoft.com/office/spreadsheetml/2009/9/main" objectType="CheckBox" fmlaLink="$BX$418" lockText="1" noThreeD="1"/>
</file>

<file path=xl/ctrlProps/ctrlProp327.xml><?xml version="1.0" encoding="utf-8"?>
<formControlPr xmlns="http://schemas.microsoft.com/office/spreadsheetml/2009/9/main" objectType="CheckBox" fmlaLink="$BX$419" lockText="1" noThreeD="1"/>
</file>

<file path=xl/ctrlProps/ctrlProp328.xml><?xml version="1.0" encoding="utf-8"?>
<formControlPr xmlns="http://schemas.microsoft.com/office/spreadsheetml/2009/9/main" objectType="CheckBox" fmlaLink="$BX$420" lockText="1" noThreeD="1"/>
</file>

<file path=xl/ctrlProps/ctrlProp329.xml><?xml version="1.0" encoding="utf-8"?>
<formControlPr xmlns="http://schemas.microsoft.com/office/spreadsheetml/2009/9/main" objectType="CheckBox" fmlaLink="$BX$421" lockText="1" noThreeD="1"/>
</file>

<file path=xl/ctrlProps/ctrlProp33.xml><?xml version="1.0" encoding="utf-8"?>
<formControlPr xmlns="http://schemas.microsoft.com/office/spreadsheetml/2009/9/main" objectType="CheckBox" fmlaLink="$BV$98" lockText="1" noThreeD="1"/>
</file>

<file path=xl/ctrlProps/ctrlProp330.xml><?xml version="1.0" encoding="utf-8"?>
<formControlPr xmlns="http://schemas.microsoft.com/office/spreadsheetml/2009/9/main" objectType="CheckBox" fmlaLink="$BX$422" lockText="1" noThreeD="1"/>
</file>

<file path=xl/ctrlProps/ctrlProp331.xml><?xml version="1.0" encoding="utf-8"?>
<formControlPr xmlns="http://schemas.microsoft.com/office/spreadsheetml/2009/9/main" objectType="CheckBox" fmlaLink="$BY$414" lockText="1" noThreeD="1"/>
</file>

<file path=xl/ctrlProps/ctrlProp332.xml><?xml version="1.0" encoding="utf-8"?>
<formControlPr xmlns="http://schemas.microsoft.com/office/spreadsheetml/2009/9/main" objectType="CheckBox" fmlaLink="$BY$415" lockText="1" noThreeD="1"/>
</file>

<file path=xl/ctrlProps/ctrlProp333.xml><?xml version="1.0" encoding="utf-8"?>
<formControlPr xmlns="http://schemas.microsoft.com/office/spreadsheetml/2009/9/main" objectType="CheckBox" fmlaLink="$BY$416" lockText="1" noThreeD="1"/>
</file>

<file path=xl/ctrlProps/ctrlProp334.xml><?xml version="1.0" encoding="utf-8"?>
<formControlPr xmlns="http://schemas.microsoft.com/office/spreadsheetml/2009/9/main" objectType="CheckBox" fmlaLink="$BY$417" lockText="1" noThreeD="1"/>
</file>

<file path=xl/ctrlProps/ctrlProp335.xml><?xml version="1.0" encoding="utf-8"?>
<formControlPr xmlns="http://schemas.microsoft.com/office/spreadsheetml/2009/9/main" objectType="CheckBox" fmlaLink="$BY$418" lockText="1" noThreeD="1"/>
</file>

<file path=xl/ctrlProps/ctrlProp336.xml><?xml version="1.0" encoding="utf-8"?>
<formControlPr xmlns="http://schemas.microsoft.com/office/spreadsheetml/2009/9/main" objectType="CheckBox" fmlaLink="$BY$419" lockText="1" noThreeD="1"/>
</file>

<file path=xl/ctrlProps/ctrlProp337.xml><?xml version="1.0" encoding="utf-8"?>
<formControlPr xmlns="http://schemas.microsoft.com/office/spreadsheetml/2009/9/main" objectType="CheckBox" fmlaLink="$BY$420" lockText="1" noThreeD="1"/>
</file>

<file path=xl/ctrlProps/ctrlProp338.xml><?xml version="1.0" encoding="utf-8"?>
<formControlPr xmlns="http://schemas.microsoft.com/office/spreadsheetml/2009/9/main" objectType="CheckBox" fmlaLink="$BY$421" lockText="1" noThreeD="1"/>
</file>

<file path=xl/ctrlProps/ctrlProp339.xml><?xml version="1.0" encoding="utf-8"?>
<formControlPr xmlns="http://schemas.microsoft.com/office/spreadsheetml/2009/9/main" objectType="CheckBox" fmlaLink="$BY$422" lockText="1" noThreeD="1"/>
</file>

<file path=xl/ctrlProps/ctrlProp34.xml><?xml version="1.0" encoding="utf-8"?>
<formControlPr xmlns="http://schemas.microsoft.com/office/spreadsheetml/2009/9/main" objectType="CheckBox" fmlaLink="$BV$99" lockText="1" noThreeD="1"/>
</file>

<file path=xl/ctrlProps/ctrlProp340.xml><?xml version="1.0" encoding="utf-8"?>
<formControlPr xmlns="http://schemas.microsoft.com/office/spreadsheetml/2009/9/main" objectType="CheckBox" fmlaLink="$BZ$414" lockText="1" noThreeD="1"/>
</file>

<file path=xl/ctrlProps/ctrlProp341.xml><?xml version="1.0" encoding="utf-8"?>
<formControlPr xmlns="http://schemas.microsoft.com/office/spreadsheetml/2009/9/main" objectType="CheckBox" fmlaLink="$BZ$415" lockText="1" noThreeD="1"/>
</file>

<file path=xl/ctrlProps/ctrlProp342.xml><?xml version="1.0" encoding="utf-8"?>
<formControlPr xmlns="http://schemas.microsoft.com/office/spreadsheetml/2009/9/main" objectType="CheckBox" fmlaLink="$BZ$416" lockText="1" noThreeD="1"/>
</file>

<file path=xl/ctrlProps/ctrlProp343.xml><?xml version="1.0" encoding="utf-8"?>
<formControlPr xmlns="http://schemas.microsoft.com/office/spreadsheetml/2009/9/main" objectType="CheckBox" fmlaLink="$BZ$417" lockText="1" noThreeD="1"/>
</file>

<file path=xl/ctrlProps/ctrlProp344.xml><?xml version="1.0" encoding="utf-8"?>
<formControlPr xmlns="http://schemas.microsoft.com/office/spreadsheetml/2009/9/main" objectType="CheckBox" fmlaLink="$BZ$418" lockText="1" noThreeD="1"/>
</file>

<file path=xl/ctrlProps/ctrlProp345.xml><?xml version="1.0" encoding="utf-8"?>
<formControlPr xmlns="http://schemas.microsoft.com/office/spreadsheetml/2009/9/main" objectType="CheckBox" fmlaLink="$BZ$419" lockText="1" noThreeD="1"/>
</file>

<file path=xl/ctrlProps/ctrlProp346.xml><?xml version="1.0" encoding="utf-8"?>
<formControlPr xmlns="http://schemas.microsoft.com/office/spreadsheetml/2009/9/main" objectType="CheckBox" fmlaLink="$BZ$420" lockText="1" noThreeD="1"/>
</file>

<file path=xl/ctrlProps/ctrlProp347.xml><?xml version="1.0" encoding="utf-8"?>
<formControlPr xmlns="http://schemas.microsoft.com/office/spreadsheetml/2009/9/main" objectType="CheckBox" fmlaLink="$BZ$421" lockText="1" noThreeD="1"/>
</file>

<file path=xl/ctrlProps/ctrlProp348.xml><?xml version="1.0" encoding="utf-8"?>
<formControlPr xmlns="http://schemas.microsoft.com/office/spreadsheetml/2009/9/main" objectType="CheckBox" fmlaLink="$BZ$422" lockText="1" noThreeD="1"/>
</file>

<file path=xl/ctrlProps/ctrlProp349.xml><?xml version="1.0" encoding="utf-8"?>
<formControlPr xmlns="http://schemas.microsoft.com/office/spreadsheetml/2009/9/main" objectType="CheckBox" fmlaLink="$BV$429" lockText="1" noThreeD="1"/>
</file>

<file path=xl/ctrlProps/ctrlProp35.xml><?xml version="1.0" encoding="utf-8"?>
<formControlPr xmlns="http://schemas.microsoft.com/office/spreadsheetml/2009/9/main" objectType="CheckBox" fmlaLink="$BV$100" lockText="1" noThreeD="1"/>
</file>

<file path=xl/ctrlProps/ctrlProp350.xml><?xml version="1.0" encoding="utf-8"?>
<formControlPr xmlns="http://schemas.microsoft.com/office/spreadsheetml/2009/9/main" objectType="CheckBox" fmlaLink="$BV$430" lockText="1" noThreeD="1"/>
</file>

<file path=xl/ctrlProps/ctrlProp351.xml><?xml version="1.0" encoding="utf-8"?>
<formControlPr xmlns="http://schemas.microsoft.com/office/spreadsheetml/2009/9/main" objectType="CheckBox" fmlaLink="$BV$431" lockText="1" noThreeD="1"/>
</file>

<file path=xl/ctrlProps/ctrlProp352.xml><?xml version="1.0" encoding="utf-8"?>
<formControlPr xmlns="http://schemas.microsoft.com/office/spreadsheetml/2009/9/main" objectType="CheckBox" fmlaLink="$BV$432" lockText="1" noThreeD="1"/>
</file>

<file path=xl/ctrlProps/ctrlProp353.xml><?xml version="1.0" encoding="utf-8"?>
<formControlPr xmlns="http://schemas.microsoft.com/office/spreadsheetml/2009/9/main" objectType="CheckBox" fmlaLink="$BV$433" lockText="1" noThreeD="1"/>
</file>

<file path=xl/ctrlProps/ctrlProp354.xml><?xml version="1.0" encoding="utf-8"?>
<formControlPr xmlns="http://schemas.microsoft.com/office/spreadsheetml/2009/9/main" objectType="CheckBox" fmlaLink="$BW$429" lockText="1" noThreeD="1"/>
</file>

<file path=xl/ctrlProps/ctrlProp355.xml><?xml version="1.0" encoding="utf-8"?>
<formControlPr xmlns="http://schemas.microsoft.com/office/spreadsheetml/2009/9/main" objectType="CheckBox" fmlaLink="$BW$430" lockText="1" noThreeD="1"/>
</file>

<file path=xl/ctrlProps/ctrlProp356.xml><?xml version="1.0" encoding="utf-8"?>
<formControlPr xmlns="http://schemas.microsoft.com/office/spreadsheetml/2009/9/main" objectType="CheckBox" fmlaLink="$BW$431" lockText="1" noThreeD="1"/>
</file>

<file path=xl/ctrlProps/ctrlProp357.xml><?xml version="1.0" encoding="utf-8"?>
<formControlPr xmlns="http://schemas.microsoft.com/office/spreadsheetml/2009/9/main" objectType="CheckBox" fmlaLink="$BW$432" lockText="1" noThreeD="1"/>
</file>

<file path=xl/ctrlProps/ctrlProp358.xml><?xml version="1.0" encoding="utf-8"?>
<formControlPr xmlns="http://schemas.microsoft.com/office/spreadsheetml/2009/9/main" objectType="CheckBox" fmlaLink="$BW$433" lockText="1" noThreeD="1"/>
</file>

<file path=xl/ctrlProps/ctrlProp359.xml><?xml version="1.0" encoding="utf-8"?>
<formControlPr xmlns="http://schemas.microsoft.com/office/spreadsheetml/2009/9/main" objectType="CheckBox" fmlaLink="$BX$429" lockText="1" noThreeD="1"/>
</file>

<file path=xl/ctrlProps/ctrlProp36.xml><?xml version="1.0" encoding="utf-8"?>
<formControlPr xmlns="http://schemas.microsoft.com/office/spreadsheetml/2009/9/main" objectType="CheckBox" fmlaLink="$BV$101" lockText="1" noThreeD="1"/>
</file>

<file path=xl/ctrlProps/ctrlProp360.xml><?xml version="1.0" encoding="utf-8"?>
<formControlPr xmlns="http://schemas.microsoft.com/office/spreadsheetml/2009/9/main" objectType="CheckBox" fmlaLink="$BX$430" lockText="1" noThreeD="1"/>
</file>

<file path=xl/ctrlProps/ctrlProp361.xml><?xml version="1.0" encoding="utf-8"?>
<formControlPr xmlns="http://schemas.microsoft.com/office/spreadsheetml/2009/9/main" objectType="CheckBox" fmlaLink="$BX$431" lockText="1" noThreeD="1"/>
</file>

<file path=xl/ctrlProps/ctrlProp362.xml><?xml version="1.0" encoding="utf-8"?>
<formControlPr xmlns="http://schemas.microsoft.com/office/spreadsheetml/2009/9/main" objectType="CheckBox" fmlaLink="$BX$432" lockText="1" noThreeD="1"/>
</file>

<file path=xl/ctrlProps/ctrlProp363.xml><?xml version="1.0" encoding="utf-8"?>
<formControlPr xmlns="http://schemas.microsoft.com/office/spreadsheetml/2009/9/main" objectType="CheckBox" fmlaLink="$BX$433" lockText="1" noThreeD="1"/>
</file>

<file path=xl/ctrlProps/ctrlProp364.xml><?xml version="1.0" encoding="utf-8"?>
<formControlPr xmlns="http://schemas.microsoft.com/office/spreadsheetml/2009/9/main" objectType="CheckBox" fmlaLink="$BY$429" lockText="1" noThreeD="1"/>
</file>

<file path=xl/ctrlProps/ctrlProp365.xml><?xml version="1.0" encoding="utf-8"?>
<formControlPr xmlns="http://schemas.microsoft.com/office/spreadsheetml/2009/9/main" objectType="CheckBox" fmlaLink="$BY$430" lockText="1" noThreeD="1"/>
</file>

<file path=xl/ctrlProps/ctrlProp366.xml><?xml version="1.0" encoding="utf-8"?>
<formControlPr xmlns="http://schemas.microsoft.com/office/spreadsheetml/2009/9/main" objectType="CheckBox" fmlaLink="$BY$431" lockText="1" noThreeD="1"/>
</file>

<file path=xl/ctrlProps/ctrlProp367.xml><?xml version="1.0" encoding="utf-8"?>
<formControlPr xmlns="http://schemas.microsoft.com/office/spreadsheetml/2009/9/main" objectType="CheckBox" fmlaLink="$BY$432" lockText="1" noThreeD="1"/>
</file>

<file path=xl/ctrlProps/ctrlProp368.xml><?xml version="1.0" encoding="utf-8"?>
<formControlPr xmlns="http://schemas.microsoft.com/office/spreadsheetml/2009/9/main" objectType="CheckBox" fmlaLink="$BY$433" lockText="1" noThreeD="1"/>
</file>

<file path=xl/ctrlProps/ctrlProp369.xml><?xml version="1.0" encoding="utf-8"?>
<formControlPr xmlns="http://schemas.microsoft.com/office/spreadsheetml/2009/9/main" objectType="CheckBox" fmlaLink="$BZ$429" lockText="1" noThreeD="1"/>
</file>

<file path=xl/ctrlProps/ctrlProp37.xml><?xml version="1.0" encoding="utf-8"?>
<formControlPr xmlns="http://schemas.microsoft.com/office/spreadsheetml/2009/9/main" objectType="CheckBox" fmlaLink="$BV$102" lockText="1" noThreeD="1"/>
</file>

<file path=xl/ctrlProps/ctrlProp370.xml><?xml version="1.0" encoding="utf-8"?>
<formControlPr xmlns="http://schemas.microsoft.com/office/spreadsheetml/2009/9/main" objectType="CheckBox" fmlaLink="$BZ$430" lockText="1" noThreeD="1"/>
</file>

<file path=xl/ctrlProps/ctrlProp371.xml><?xml version="1.0" encoding="utf-8"?>
<formControlPr xmlns="http://schemas.microsoft.com/office/spreadsheetml/2009/9/main" objectType="CheckBox" fmlaLink="$BZ$431" lockText="1" noThreeD="1"/>
</file>

<file path=xl/ctrlProps/ctrlProp372.xml><?xml version="1.0" encoding="utf-8"?>
<formControlPr xmlns="http://schemas.microsoft.com/office/spreadsheetml/2009/9/main" objectType="CheckBox" fmlaLink="$BZ$432" lockText="1" noThreeD="1"/>
</file>

<file path=xl/ctrlProps/ctrlProp373.xml><?xml version="1.0" encoding="utf-8"?>
<formControlPr xmlns="http://schemas.microsoft.com/office/spreadsheetml/2009/9/main" objectType="CheckBox" fmlaLink="$BZ$433" lockText="1" noThreeD="1"/>
</file>

<file path=xl/ctrlProps/ctrlProp374.xml><?xml version="1.0" encoding="utf-8"?>
<formControlPr xmlns="http://schemas.microsoft.com/office/spreadsheetml/2009/9/main" objectType="CheckBox" fmlaLink="$CA$430" lockText="1" noThreeD="1"/>
</file>

<file path=xl/ctrlProps/ctrlProp375.xml><?xml version="1.0" encoding="utf-8"?>
<formControlPr xmlns="http://schemas.microsoft.com/office/spreadsheetml/2009/9/main" objectType="CheckBox" fmlaLink="$BV$441" lockText="1" noThreeD="1"/>
</file>

<file path=xl/ctrlProps/ctrlProp376.xml><?xml version="1.0" encoding="utf-8"?>
<formControlPr xmlns="http://schemas.microsoft.com/office/spreadsheetml/2009/9/main" objectType="CheckBox" fmlaLink="$BV$442" lockText="1" noThreeD="1"/>
</file>

<file path=xl/ctrlProps/ctrlProp377.xml><?xml version="1.0" encoding="utf-8"?>
<formControlPr xmlns="http://schemas.microsoft.com/office/spreadsheetml/2009/9/main" objectType="CheckBox" fmlaLink="$BV$443" lockText="1" noThreeD="1"/>
</file>

<file path=xl/ctrlProps/ctrlProp378.xml><?xml version="1.0" encoding="utf-8"?>
<formControlPr xmlns="http://schemas.microsoft.com/office/spreadsheetml/2009/9/main" objectType="CheckBox" fmlaLink="$BV$444" lockText="1" noThreeD="1"/>
</file>

<file path=xl/ctrlProps/ctrlProp379.xml><?xml version="1.0" encoding="utf-8"?>
<formControlPr xmlns="http://schemas.microsoft.com/office/spreadsheetml/2009/9/main" objectType="CheckBox" fmlaLink="$BV$445" lockText="1" noThreeD="1"/>
</file>

<file path=xl/ctrlProps/ctrlProp38.xml><?xml version="1.0" encoding="utf-8"?>
<formControlPr xmlns="http://schemas.microsoft.com/office/spreadsheetml/2009/9/main" objectType="CheckBox" fmlaLink="$BV$103" lockText="1" noThreeD="1"/>
</file>

<file path=xl/ctrlProps/ctrlProp380.xml><?xml version="1.0" encoding="utf-8"?>
<formControlPr xmlns="http://schemas.microsoft.com/office/spreadsheetml/2009/9/main" objectType="CheckBox" fmlaLink="$BV$446" lockText="1" noThreeD="1"/>
</file>

<file path=xl/ctrlProps/ctrlProp381.xml><?xml version="1.0" encoding="utf-8"?>
<formControlPr xmlns="http://schemas.microsoft.com/office/spreadsheetml/2009/9/main" objectType="CheckBox" fmlaLink="$BV$447" lockText="1" noThreeD="1"/>
</file>

<file path=xl/ctrlProps/ctrlProp382.xml><?xml version="1.0" encoding="utf-8"?>
<formControlPr xmlns="http://schemas.microsoft.com/office/spreadsheetml/2009/9/main" objectType="CheckBox" fmlaLink="$BV$448" lockText="1" noThreeD="1"/>
</file>

<file path=xl/ctrlProps/ctrlProp383.xml><?xml version="1.0" encoding="utf-8"?>
<formControlPr xmlns="http://schemas.microsoft.com/office/spreadsheetml/2009/9/main" objectType="CheckBox" fmlaLink="$BV$449" lockText="1" noThreeD="1"/>
</file>

<file path=xl/ctrlProps/ctrlProp384.xml><?xml version="1.0" encoding="utf-8"?>
<formControlPr xmlns="http://schemas.microsoft.com/office/spreadsheetml/2009/9/main" objectType="CheckBox" fmlaLink="$BV$450" lockText="1" noThreeD="1"/>
</file>

<file path=xl/ctrlProps/ctrlProp385.xml><?xml version="1.0" encoding="utf-8"?>
<formControlPr xmlns="http://schemas.microsoft.com/office/spreadsheetml/2009/9/main" objectType="CheckBox" fmlaLink="$BV$451" lockText="1" noThreeD="1"/>
</file>

<file path=xl/ctrlProps/ctrlProp386.xml><?xml version="1.0" encoding="utf-8"?>
<formControlPr xmlns="http://schemas.microsoft.com/office/spreadsheetml/2009/9/main" objectType="CheckBox" fmlaLink="$BV$455" lockText="1" noThreeD="1"/>
</file>

<file path=xl/ctrlProps/ctrlProp387.xml><?xml version="1.0" encoding="utf-8"?>
<formControlPr xmlns="http://schemas.microsoft.com/office/spreadsheetml/2009/9/main" objectType="CheckBox" fmlaLink="$BV$456" lockText="1" noThreeD="1"/>
</file>

<file path=xl/ctrlProps/ctrlProp388.xml><?xml version="1.0" encoding="utf-8"?>
<formControlPr xmlns="http://schemas.microsoft.com/office/spreadsheetml/2009/9/main" objectType="CheckBox" fmlaLink="$BV$457" lockText="1" noThreeD="1"/>
</file>

<file path=xl/ctrlProps/ctrlProp389.xml><?xml version="1.0" encoding="utf-8"?>
<formControlPr xmlns="http://schemas.microsoft.com/office/spreadsheetml/2009/9/main" objectType="CheckBox" fmlaLink="$BV$458" lockText="1" noThreeD="1"/>
</file>

<file path=xl/ctrlProps/ctrlProp39.xml><?xml version="1.0" encoding="utf-8"?>
<formControlPr xmlns="http://schemas.microsoft.com/office/spreadsheetml/2009/9/main" objectType="CheckBox" fmlaLink="$BV$104" lockText="1" noThreeD="1"/>
</file>

<file path=xl/ctrlProps/ctrlProp390.xml><?xml version="1.0" encoding="utf-8"?>
<formControlPr xmlns="http://schemas.microsoft.com/office/spreadsheetml/2009/9/main" objectType="CheckBox" fmlaLink="$BV$459" lockText="1" noThreeD="1"/>
</file>

<file path=xl/ctrlProps/ctrlProp391.xml><?xml version="1.0" encoding="utf-8"?>
<formControlPr xmlns="http://schemas.microsoft.com/office/spreadsheetml/2009/9/main" objectType="CheckBox" fmlaLink="$BV$460" lockText="1" noThreeD="1"/>
</file>

<file path=xl/ctrlProps/ctrlProp392.xml><?xml version="1.0" encoding="utf-8"?>
<formControlPr xmlns="http://schemas.microsoft.com/office/spreadsheetml/2009/9/main" objectType="CheckBox" fmlaLink="$BV$461" lockText="1" noThreeD="1"/>
</file>

<file path=xl/ctrlProps/ctrlProp393.xml><?xml version="1.0" encoding="utf-8"?>
<formControlPr xmlns="http://schemas.microsoft.com/office/spreadsheetml/2009/9/main" objectType="CheckBox" fmlaLink="$BV$462" lockText="1" noThreeD="1"/>
</file>

<file path=xl/ctrlProps/ctrlProp394.xml><?xml version="1.0" encoding="utf-8"?>
<formControlPr xmlns="http://schemas.microsoft.com/office/spreadsheetml/2009/9/main" objectType="CheckBox" fmlaLink="$BV$463" lockText="1" noThreeD="1"/>
</file>

<file path=xl/ctrlProps/ctrlProp395.xml><?xml version="1.0" encoding="utf-8"?>
<formControlPr xmlns="http://schemas.microsoft.com/office/spreadsheetml/2009/9/main" objectType="CheckBox" fmlaLink="$BV$464" lockText="1" noThreeD="1"/>
</file>

<file path=xl/ctrlProps/ctrlProp396.xml><?xml version="1.0" encoding="utf-8"?>
<formControlPr xmlns="http://schemas.microsoft.com/office/spreadsheetml/2009/9/main" objectType="CheckBox" fmlaLink="$BV$465" lockText="1" noThreeD="1"/>
</file>

<file path=xl/ctrlProps/ctrlProp397.xml><?xml version="1.0" encoding="utf-8"?>
<formControlPr xmlns="http://schemas.microsoft.com/office/spreadsheetml/2009/9/main" objectType="CheckBox" fmlaLink="$BV$466" lockText="1" noThreeD="1"/>
</file>

<file path=xl/ctrlProps/ctrlProp398.xml><?xml version="1.0" encoding="utf-8"?>
<formControlPr xmlns="http://schemas.microsoft.com/office/spreadsheetml/2009/9/main" objectType="CheckBox" fmlaLink="$BV$467" lockText="1" noThreeD="1"/>
</file>

<file path=xl/ctrlProps/ctrlProp399.xml><?xml version="1.0" encoding="utf-8"?>
<formControlPr xmlns="http://schemas.microsoft.com/office/spreadsheetml/2009/9/main" objectType="CheckBox" fmlaLink="$BV$468" lockText="1" noThreeD="1"/>
</file>

<file path=xl/ctrlProps/ctrlProp4.xml><?xml version="1.0" encoding="utf-8"?>
<formControlPr xmlns="http://schemas.microsoft.com/office/spreadsheetml/2009/9/main" objectType="CheckBox" fmlaLink="$BV$56" lockText="1" noThreeD="1"/>
</file>

<file path=xl/ctrlProps/ctrlProp40.xml><?xml version="1.0" encoding="utf-8"?>
<formControlPr xmlns="http://schemas.microsoft.com/office/spreadsheetml/2009/9/main" objectType="CheckBox" fmlaLink="$BV$105" lockText="1" noThreeD="1"/>
</file>

<file path=xl/ctrlProps/ctrlProp400.xml><?xml version="1.0" encoding="utf-8"?>
<formControlPr xmlns="http://schemas.microsoft.com/office/spreadsheetml/2009/9/main" objectType="CheckBox" fmlaLink="$BV$469" lockText="1" noThreeD="1"/>
</file>

<file path=xl/ctrlProps/ctrlProp401.xml><?xml version="1.0" encoding="utf-8"?>
<formControlPr xmlns="http://schemas.microsoft.com/office/spreadsheetml/2009/9/main" objectType="CheckBox" fmlaLink="$BV$470" lockText="1" noThreeD="1"/>
</file>

<file path=xl/ctrlProps/ctrlProp402.xml><?xml version="1.0" encoding="utf-8"?>
<formControlPr xmlns="http://schemas.microsoft.com/office/spreadsheetml/2009/9/main" objectType="CheckBox" fmlaLink="$BV$476" lockText="1" noThreeD="1"/>
</file>

<file path=xl/ctrlProps/ctrlProp403.xml><?xml version="1.0" encoding="utf-8"?>
<formControlPr xmlns="http://schemas.microsoft.com/office/spreadsheetml/2009/9/main" objectType="CheckBox" fmlaLink="$BV$477" lockText="1" noThreeD="1"/>
</file>

<file path=xl/ctrlProps/ctrlProp404.xml><?xml version="1.0" encoding="utf-8"?>
<formControlPr xmlns="http://schemas.microsoft.com/office/spreadsheetml/2009/9/main" objectType="CheckBox" fmlaLink="$BV$478" lockText="1" noThreeD="1"/>
</file>

<file path=xl/ctrlProps/ctrlProp405.xml><?xml version="1.0" encoding="utf-8"?>
<formControlPr xmlns="http://schemas.microsoft.com/office/spreadsheetml/2009/9/main" objectType="CheckBox" fmlaLink="$BV$479" lockText="1" noThreeD="1"/>
</file>

<file path=xl/ctrlProps/ctrlProp406.xml><?xml version="1.0" encoding="utf-8"?>
<formControlPr xmlns="http://schemas.microsoft.com/office/spreadsheetml/2009/9/main" objectType="CheckBox" fmlaLink="$BV$480" lockText="1" noThreeD="1"/>
</file>

<file path=xl/ctrlProps/ctrlProp407.xml><?xml version="1.0" encoding="utf-8"?>
<formControlPr xmlns="http://schemas.microsoft.com/office/spreadsheetml/2009/9/main" objectType="CheckBox" fmlaLink="$BV$481" lockText="1" noThreeD="1"/>
</file>

<file path=xl/ctrlProps/ctrlProp408.xml><?xml version="1.0" encoding="utf-8"?>
<formControlPr xmlns="http://schemas.microsoft.com/office/spreadsheetml/2009/9/main" objectType="CheckBox" fmlaLink="$BV$482" lockText="1" noThreeD="1"/>
</file>

<file path=xl/ctrlProps/ctrlProp409.xml><?xml version="1.0" encoding="utf-8"?>
<formControlPr xmlns="http://schemas.microsoft.com/office/spreadsheetml/2009/9/main" objectType="CheckBox" fmlaLink="$BV$483" lockText="1" noThreeD="1"/>
</file>

<file path=xl/ctrlProps/ctrlProp41.xml><?xml version="1.0" encoding="utf-8"?>
<formControlPr xmlns="http://schemas.microsoft.com/office/spreadsheetml/2009/9/main" objectType="CheckBox" fmlaLink="$BV$106" lockText="1" noThreeD="1"/>
</file>

<file path=xl/ctrlProps/ctrlProp410.xml><?xml version="1.0" encoding="utf-8"?>
<formControlPr xmlns="http://schemas.microsoft.com/office/spreadsheetml/2009/9/main" objectType="CheckBox" fmlaLink="$BV$484" lockText="1" noThreeD="1"/>
</file>

<file path=xl/ctrlProps/ctrlProp411.xml><?xml version="1.0" encoding="utf-8"?>
<formControlPr xmlns="http://schemas.microsoft.com/office/spreadsheetml/2009/9/main" objectType="CheckBox" fmlaLink="$BV$489" lockText="1" noThreeD="1"/>
</file>

<file path=xl/ctrlProps/ctrlProp412.xml><?xml version="1.0" encoding="utf-8"?>
<formControlPr xmlns="http://schemas.microsoft.com/office/spreadsheetml/2009/9/main" objectType="CheckBox" fmlaLink="$BW$489" lockText="1" noThreeD="1"/>
</file>

<file path=xl/ctrlProps/ctrlProp413.xml><?xml version="1.0" encoding="utf-8"?>
<formControlPr xmlns="http://schemas.microsoft.com/office/spreadsheetml/2009/9/main" objectType="CheckBox" fmlaLink="$BV$490" lockText="1" noThreeD="1"/>
</file>

<file path=xl/ctrlProps/ctrlProp414.xml><?xml version="1.0" encoding="utf-8"?>
<formControlPr xmlns="http://schemas.microsoft.com/office/spreadsheetml/2009/9/main" objectType="CheckBox" fmlaLink="$BW$490" lockText="1" noThreeD="1"/>
</file>

<file path=xl/ctrlProps/ctrlProp415.xml><?xml version="1.0" encoding="utf-8"?>
<formControlPr xmlns="http://schemas.microsoft.com/office/spreadsheetml/2009/9/main" objectType="CheckBox" fmlaLink="$BV$491" lockText="1" noThreeD="1"/>
</file>

<file path=xl/ctrlProps/ctrlProp416.xml><?xml version="1.0" encoding="utf-8"?>
<formControlPr xmlns="http://schemas.microsoft.com/office/spreadsheetml/2009/9/main" objectType="CheckBox" fmlaLink="$BW$491" lockText="1" noThreeD="1"/>
</file>

<file path=xl/ctrlProps/ctrlProp417.xml><?xml version="1.0" encoding="utf-8"?>
<formControlPr xmlns="http://schemas.microsoft.com/office/spreadsheetml/2009/9/main" objectType="CheckBox" fmlaLink="$BV$498" lockText="1" noThreeD="1"/>
</file>

<file path=xl/ctrlProps/ctrlProp418.xml><?xml version="1.0" encoding="utf-8"?>
<formControlPr xmlns="http://schemas.microsoft.com/office/spreadsheetml/2009/9/main" objectType="CheckBox" fmlaLink="$BV$499" lockText="1" noThreeD="1"/>
</file>

<file path=xl/ctrlProps/ctrlProp419.xml><?xml version="1.0" encoding="utf-8"?>
<formControlPr xmlns="http://schemas.microsoft.com/office/spreadsheetml/2009/9/main" objectType="CheckBox" fmlaLink="$BV$500" lockText="1" noThreeD="1"/>
</file>

<file path=xl/ctrlProps/ctrlProp42.xml><?xml version="1.0" encoding="utf-8"?>
<formControlPr xmlns="http://schemas.microsoft.com/office/spreadsheetml/2009/9/main" objectType="CheckBox" fmlaLink="$BV$107" lockText="1" noThreeD="1"/>
</file>

<file path=xl/ctrlProps/ctrlProp420.xml><?xml version="1.0" encoding="utf-8"?>
<formControlPr xmlns="http://schemas.microsoft.com/office/spreadsheetml/2009/9/main" objectType="CheckBox" fmlaLink="$BW$499" lockText="1" noThreeD="1"/>
</file>

<file path=xl/ctrlProps/ctrlProp421.xml><?xml version="1.0" encoding="utf-8"?>
<formControlPr xmlns="http://schemas.microsoft.com/office/spreadsheetml/2009/9/main" objectType="CheckBox" fmlaLink="$BW$500" lockText="1" noThreeD="1"/>
</file>

<file path=xl/ctrlProps/ctrlProp422.xml><?xml version="1.0" encoding="utf-8"?>
<formControlPr xmlns="http://schemas.microsoft.com/office/spreadsheetml/2009/9/main" objectType="CheckBox" fmlaLink="$BW$498" lockText="1" noThreeD="1"/>
</file>

<file path=xl/ctrlProps/ctrlProp423.xml><?xml version="1.0" encoding="utf-8"?>
<formControlPr xmlns="http://schemas.microsoft.com/office/spreadsheetml/2009/9/main" objectType="CheckBox" fmlaLink="$BV$508" lockText="1" noThreeD="1"/>
</file>

<file path=xl/ctrlProps/ctrlProp424.xml><?xml version="1.0" encoding="utf-8"?>
<formControlPr xmlns="http://schemas.microsoft.com/office/spreadsheetml/2009/9/main" objectType="CheckBox" fmlaLink="$BV$509" lockText="1" noThreeD="1"/>
</file>

<file path=xl/ctrlProps/ctrlProp425.xml><?xml version="1.0" encoding="utf-8"?>
<formControlPr xmlns="http://schemas.microsoft.com/office/spreadsheetml/2009/9/main" objectType="CheckBox" fmlaLink="$BV$510" lockText="1" noThreeD="1"/>
</file>

<file path=xl/ctrlProps/ctrlProp426.xml><?xml version="1.0" encoding="utf-8"?>
<formControlPr xmlns="http://schemas.microsoft.com/office/spreadsheetml/2009/9/main" objectType="CheckBox" fmlaLink="$BV$511" lockText="1" noThreeD="1"/>
</file>

<file path=xl/ctrlProps/ctrlProp427.xml><?xml version="1.0" encoding="utf-8"?>
<formControlPr xmlns="http://schemas.microsoft.com/office/spreadsheetml/2009/9/main" objectType="CheckBox" fmlaLink="$BV$512" lockText="1" noThreeD="1"/>
</file>

<file path=xl/ctrlProps/ctrlProp428.xml><?xml version="1.0" encoding="utf-8"?>
<formControlPr xmlns="http://schemas.microsoft.com/office/spreadsheetml/2009/9/main" objectType="CheckBox" fmlaLink="$BV$513" lockText="1" noThreeD="1"/>
</file>

<file path=xl/ctrlProps/ctrlProp429.xml><?xml version="1.0" encoding="utf-8"?>
<formControlPr xmlns="http://schemas.microsoft.com/office/spreadsheetml/2009/9/main" objectType="CheckBox" fmlaLink="$BV$514" lockText="1" noThreeD="1"/>
</file>

<file path=xl/ctrlProps/ctrlProp43.xml><?xml version="1.0" encoding="utf-8"?>
<formControlPr xmlns="http://schemas.microsoft.com/office/spreadsheetml/2009/9/main" objectType="CheckBox" fmlaLink="$BV$108" lockText="1" noThreeD="1"/>
</file>

<file path=xl/ctrlProps/ctrlProp430.xml><?xml version="1.0" encoding="utf-8"?>
<formControlPr xmlns="http://schemas.microsoft.com/office/spreadsheetml/2009/9/main" objectType="CheckBox" fmlaLink="$BV$515" lockText="1" noThreeD="1"/>
</file>

<file path=xl/ctrlProps/ctrlProp431.xml><?xml version="1.0" encoding="utf-8"?>
<formControlPr xmlns="http://schemas.microsoft.com/office/spreadsheetml/2009/9/main" objectType="CheckBox" fmlaLink="$BV$516" lockText="1" noThreeD="1"/>
</file>

<file path=xl/ctrlProps/ctrlProp432.xml><?xml version="1.0" encoding="utf-8"?>
<formControlPr xmlns="http://schemas.microsoft.com/office/spreadsheetml/2009/9/main" objectType="CheckBox" fmlaLink="$BV$517" lockText="1" noThreeD="1"/>
</file>

<file path=xl/ctrlProps/ctrlProp433.xml><?xml version="1.0" encoding="utf-8"?>
<formControlPr xmlns="http://schemas.microsoft.com/office/spreadsheetml/2009/9/main" objectType="CheckBox" fmlaLink="$BV$518" lockText="1" noThreeD="1"/>
</file>

<file path=xl/ctrlProps/ctrlProp434.xml><?xml version="1.0" encoding="utf-8"?>
<formControlPr xmlns="http://schemas.microsoft.com/office/spreadsheetml/2009/9/main" objectType="CheckBox" fmlaLink="$BV$519" lockText="1" noThreeD="1"/>
</file>

<file path=xl/ctrlProps/ctrlProp435.xml><?xml version="1.0" encoding="utf-8"?>
<formControlPr xmlns="http://schemas.microsoft.com/office/spreadsheetml/2009/9/main" objectType="CheckBox" fmlaLink="$BV$327" lockText="1" noThreeD="1"/>
</file>

<file path=xl/ctrlProps/ctrlProp436.xml><?xml version="1.0" encoding="utf-8"?>
<formControlPr xmlns="http://schemas.microsoft.com/office/spreadsheetml/2009/9/main" objectType="CheckBox" fmlaLink="$BW$106" lockText="1" noThreeD="1"/>
</file>

<file path=xl/ctrlProps/ctrlProp437.xml><?xml version="1.0" encoding="utf-8"?>
<formControlPr xmlns="http://schemas.microsoft.com/office/spreadsheetml/2009/9/main" objectType="CheckBox" fmlaLink="$BW$247" lockText="1" noThreeD="1"/>
</file>

<file path=xl/ctrlProps/ctrlProp438.xml><?xml version="1.0" encoding="utf-8"?>
<formControlPr xmlns="http://schemas.microsoft.com/office/spreadsheetml/2009/9/main" objectType="CheckBox" fmlaLink="$BV$247" lockText="1" noThreeD="1"/>
</file>

<file path=xl/ctrlProps/ctrlProp439.xml><?xml version="1.0" encoding="utf-8"?>
<formControlPr xmlns="http://schemas.microsoft.com/office/spreadsheetml/2009/9/main" objectType="CheckBox" fmlaLink="$BV$262" lockText="1" noThreeD="1"/>
</file>

<file path=xl/ctrlProps/ctrlProp44.xml><?xml version="1.0" encoding="utf-8"?>
<formControlPr xmlns="http://schemas.microsoft.com/office/spreadsheetml/2009/9/main" objectType="CheckBox" fmlaLink="$BV$109" lockText="1" noThreeD="1"/>
</file>

<file path=xl/ctrlProps/ctrlProp440.xml><?xml version="1.0" encoding="utf-8"?>
<formControlPr xmlns="http://schemas.microsoft.com/office/spreadsheetml/2009/9/main" objectType="CheckBox" fmlaLink="$BW$262" lockText="1" noThreeD="1"/>
</file>

<file path=xl/ctrlProps/ctrlProp441.xml><?xml version="1.0" encoding="utf-8"?>
<formControlPr xmlns="http://schemas.microsoft.com/office/spreadsheetml/2009/9/main" objectType="CheckBox" fmlaLink="$BV$274" lockText="1" noThreeD="1"/>
</file>

<file path=xl/ctrlProps/ctrlProp442.xml><?xml version="1.0" encoding="utf-8"?>
<formControlPr xmlns="http://schemas.microsoft.com/office/spreadsheetml/2009/9/main" objectType="CheckBox" fmlaLink="$BW$274" lockText="1" noThreeD="1"/>
</file>

<file path=xl/ctrlProps/ctrlProp443.xml><?xml version="1.0" encoding="utf-8"?>
<formControlPr xmlns="http://schemas.microsoft.com/office/spreadsheetml/2009/9/main" objectType="CheckBox" fmlaLink="$BX$274" lockText="1" noThreeD="1"/>
</file>

<file path=xl/ctrlProps/ctrlProp444.xml><?xml version="1.0" encoding="utf-8"?>
<formControlPr xmlns="http://schemas.microsoft.com/office/spreadsheetml/2009/9/main" objectType="CheckBox" fmlaLink="$BY$274" lockText="1" noThreeD="1"/>
</file>

<file path=xl/ctrlProps/ctrlProp445.xml><?xml version="1.0" encoding="utf-8"?>
<formControlPr xmlns="http://schemas.microsoft.com/office/spreadsheetml/2009/9/main" objectType="CheckBox" fmlaLink="$BV$278" lockText="1" noThreeD="1"/>
</file>

<file path=xl/ctrlProps/ctrlProp446.xml><?xml version="1.0" encoding="utf-8"?>
<formControlPr xmlns="http://schemas.microsoft.com/office/spreadsheetml/2009/9/main" objectType="CheckBox" fmlaLink="$BV$281" lockText="1" noThreeD="1"/>
</file>

<file path=xl/ctrlProps/ctrlProp447.xml><?xml version="1.0" encoding="utf-8"?>
<formControlPr xmlns="http://schemas.microsoft.com/office/spreadsheetml/2009/9/main" objectType="CheckBox" fmlaLink="$BV$282" lockText="1" noThreeD="1"/>
</file>

<file path=xl/ctrlProps/ctrlProp448.xml><?xml version="1.0" encoding="utf-8"?>
<formControlPr xmlns="http://schemas.microsoft.com/office/spreadsheetml/2009/9/main" objectType="CheckBox" fmlaLink="$BV$283" lockText="1" noThreeD="1"/>
</file>

<file path=xl/ctrlProps/ctrlProp449.xml><?xml version="1.0" encoding="utf-8"?>
<formControlPr xmlns="http://schemas.microsoft.com/office/spreadsheetml/2009/9/main" objectType="CheckBox" fmlaLink="$BV$284" lockText="1" noThreeD="1"/>
</file>

<file path=xl/ctrlProps/ctrlProp45.xml><?xml version="1.0" encoding="utf-8"?>
<formControlPr xmlns="http://schemas.microsoft.com/office/spreadsheetml/2009/9/main" objectType="CheckBox" fmlaLink="$BV$110" lockText="1" noThreeD="1"/>
</file>

<file path=xl/ctrlProps/ctrlProp450.xml><?xml version="1.0" encoding="utf-8"?>
<formControlPr xmlns="http://schemas.microsoft.com/office/spreadsheetml/2009/9/main" objectType="CheckBox" fmlaLink="$BV$285" lockText="1" noThreeD="1"/>
</file>

<file path=xl/ctrlProps/ctrlProp451.xml><?xml version="1.0" encoding="utf-8"?>
<formControlPr xmlns="http://schemas.microsoft.com/office/spreadsheetml/2009/9/main" objectType="CheckBox" fmlaLink="$BV$286" lockText="1" noThreeD="1"/>
</file>

<file path=xl/ctrlProps/ctrlProp452.xml><?xml version="1.0" encoding="utf-8"?>
<formControlPr xmlns="http://schemas.microsoft.com/office/spreadsheetml/2009/9/main" objectType="CheckBox" fmlaLink="$BV$287" lockText="1" noThreeD="1"/>
</file>

<file path=xl/ctrlProps/ctrlProp453.xml><?xml version="1.0" encoding="utf-8"?>
<formControlPr xmlns="http://schemas.microsoft.com/office/spreadsheetml/2009/9/main" objectType="CheckBox" fmlaLink="$BV$288" lockText="1" noThreeD="1"/>
</file>

<file path=xl/ctrlProps/ctrlProp454.xml><?xml version="1.0" encoding="utf-8"?>
<formControlPr xmlns="http://schemas.microsoft.com/office/spreadsheetml/2009/9/main" objectType="CheckBox" fmlaLink="$BV$279" lockText="1" noThreeD="1"/>
</file>

<file path=xl/ctrlProps/ctrlProp455.xml><?xml version="1.0" encoding="utf-8"?>
<formControlPr xmlns="http://schemas.microsoft.com/office/spreadsheetml/2009/9/main" objectType="CheckBox" fmlaLink="$BV$280" lockText="1" noThreeD="1"/>
</file>

<file path=xl/ctrlProps/ctrlProp456.xml><?xml version="1.0" encoding="utf-8"?>
<formControlPr xmlns="http://schemas.microsoft.com/office/spreadsheetml/2009/9/main" objectType="CheckBox" fmlaLink="$BV$293" lockText="1" noThreeD="1"/>
</file>

<file path=xl/ctrlProps/ctrlProp457.xml><?xml version="1.0" encoding="utf-8"?>
<formControlPr xmlns="http://schemas.microsoft.com/office/spreadsheetml/2009/9/main" objectType="CheckBox" fmlaLink="$BW$293" lockText="1" noThreeD="1"/>
</file>

<file path=xl/ctrlProps/ctrlProp458.xml><?xml version="1.0" encoding="utf-8"?>
<formControlPr xmlns="http://schemas.microsoft.com/office/spreadsheetml/2009/9/main" objectType="CheckBox" fmlaLink="$BX$293" lockText="1" noThreeD="1"/>
</file>

<file path=xl/ctrlProps/ctrlProp459.xml><?xml version="1.0" encoding="utf-8"?>
<formControlPr xmlns="http://schemas.microsoft.com/office/spreadsheetml/2009/9/main" objectType="CheckBox" fmlaLink="$BY$293" lockText="1" noThreeD="1"/>
</file>

<file path=xl/ctrlProps/ctrlProp46.xml><?xml version="1.0" encoding="utf-8"?>
<formControlPr xmlns="http://schemas.microsoft.com/office/spreadsheetml/2009/9/main" objectType="CheckBox" fmlaLink="$BW$86" lockText="1" noThreeD="1"/>
</file>

<file path=xl/ctrlProps/ctrlProp460.xml><?xml version="1.0" encoding="utf-8"?>
<formControlPr xmlns="http://schemas.microsoft.com/office/spreadsheetml/2009/9/main" objectType="CheckBox" fmlaLink="$BZ$293" lockText="1" noThreeD="1"/>
</file>

<file path=xl/ctrlProps/ctrlProp461.xml><?xml version="1.0" encoding="utf-8"?>
<formControlPr xmlns="http://schemas.microsoft.com/office/spreadsheetml/2009/9/main" objectType="CheckBox" fmlaLink="$BV$296" lockText="1" noThreeD="1"/>
</file>

<file path=xl/ctrlProps/ctrlProp462.xml><?xml version="1.0" encoding="utf-8"?>
<formControlPr xmlns="http://schemas.microsoft.com/office/spreadsheetml/2009/9/main" objectType="CheckBox" fmlaLink="$BW$296" lockText="1" noThreeD="1"/>
</file>

<file path=xl/ctrlProps/ctrlProp463.xml><?xml version="1.0" encoding="utf-8"?>
<formControlPr xmlns="http://schemas.microsoft.com/office/spreadsheetml/2009/9/main" objectType="CheckBox" fmlaLink="$BV$321" lockText="1" noThreeD="1"/>
</file>

<file path=xl/ctrlProps/ctrlProp464.xml><?xml version="1.0" encoding="utf-8"?>
<formControlPr xmlns="http://schemas.microsoft.com/office/spreadsheetml/2009/9/main" objectType="CheckBox" fmlaLink="$BW$321" lockText="1" noThreeD="1"/>
</file>

<file path=xl/ctrlProps/ctrlProp465.xml><?xml version="1.0" encoding="utf-8"?>
<formControlPr xmlns="http://schemas.microsoft.com/office/spreadsheetml/2009/9/main" objectType="CheckBox" fmlaLink="$BX$321" lockText="1" noThreeD="1"/>
</file>

<file path=xl/ctrlProps/ctrlProp466.xml><?xml version="1.0" encoding="utf-8"?>
<formControlPr xmlns="http://schemas.microsoft.com/office/spreadsheetml/2009/9/main" objectType="CheckBox" fmlaLink="$BV$358" lockText="1" noThreeD="1"/>
</file>

<file path=xl/ctrlProps/ctrlProp467.xml><?xml version="1.0" encoding="utf-8"?>
<formControlPr xmlns="http://schemas.microsoft.com/office/spreadsheetml/2009/9/main" objectType="CheckBox" fmlaLink="$BV$359" lockText="1" noThreeD="1"/>
</file>

<file path=xl/ctrlProps/ctrlProp468.xml><?xml version="1.0" encoding="utf-8"?>
<formControlPr xmlns="http://schemas.microsoft.com/office/spreadsheetml/2009/9/main" objectType="CheckBox" fmlaLink="$BV$360" lockText="1" noThreeD="1"/>
</file>

<file path=xl/ctrlProps/ctrlProp469.xml><?xml version="1.0" encoding="utf-8"?>
<formControlPr xmlns="http://schemas.microsoft.com/office/spreadsheetml/2009/9/main" objectType="CheckBox" fmlaLink="$BV$361" lockText="1" noThreeD="1"/>
</file>

<file path=xl/ctrlProps/ctrlProp47.xml><?xml version="1.0" encoding="utf-8"?>
<formControlPr xmlns="http://schemas.microsoft.com/office/spreadsheetml/2009/9/main" objectType="CheckBox" fmlaLink="$BW$87" lockText="1" noThreeD="1"/>
</file>

<file path=xl/ctrlProps/ctrlProp470.xml><?xml version="1.0" encoding="utf-8"?>
<formControlPr xmlns="http://schemas.microsoft.com/office/spreadsheetml/2009/9/main" objectType="CheckBox" fmlaLink="$BV$362" lockText="1" noThreeD="1"/>
</file>

<file path=xl/ctrlProps/ctrlProp471.xml><?xml version="1.0" encoding="utf-8"?>
<formControlPr xmlns="http://schemas.microsoft.com/office/spreadsheetml/2009/9/main" objectType="CheckBox" fmlaLink="$BV$363" lockText="1" noThreeD="1"/>
</file>

<file path=xl/ctrlProps/ctrlProp472.xml><?xml version="1.0" encoding="utf-8"?>
<formControlPr xmlns="http://schemas.microsoft.com/office/spreadsheetml/2009/9/main" objectType="CheckBox" fmlaLink="$BV$364" lockText="1" noThreeD="1"/>
</file>

<file path=xl/ctrlProps/ctrlProp473.xml><?xml version="1.0" encoding="utf-8"?>
<formControlPr xmlns="http://schemas.microsoft.com/office/spreadsheetml/2009/9/main" objectType="CheckBox" fmlaLink="$BV$365" lockText="1" noThreeD="1"/>
</file>

<file path=xl/ctrlProps/ctrlProp474.xml><?xml version="1.0" encoding="utf-8"?>
<formControlPr xmlns="http://schemas.microsoft.com/office/spreadsheetml/2009/9/main" objectType="CheckBox" fmlaLink="$BV$366" lockText="1" noThreeD="1"/>
</file>

<file path=xl/ctrlProps/ctrlProp475.xml><?xml version="1.0" encoding="utf-8"?>
<formControlPr xmlns="http://schemas.microsoft.com/office/spreadsheetml/2009/9/main" objectType="CheckBox" fmlaLink="$BV$379" lockText="1" noThreeD="1"/>
</file>

<file path=xl/ctrlProps/ctrlProp476.xml><?xml version="1.0" encoding="utf-8"?>
<formControlPr xmlns="http://schemas.microsoft.com/office/spreadsheetml/2009/9/main" objectType="CheckBox" fmlaLink="$BV$526" lockText="1" noThreeD="1"/>
</file>

<file path=xl/ctrlProps/ctrlProp477.xml><?xml version="1.0" encoding="utf-8"?>
<formControlPr xmlns="http://schemas.microsoft.com/office/spreadsheetml/2009/9/main" objectType="CheckBox" fmlaLink="$BV$527" lockText="1" noThreeD="1"/>
</file>

<file path=xl/ctrlProps/ctrlProp478.xml><?xml version="1.0" encoding="utf-8"?>
<formControlPr xmlns="http://schemas.microsoft.com/office/spreadsheetml/2009/9/main" objectType="CheckBox" fmlaLink="$BV$528" lockText="1" noThreeD="1"/>
</file>

<file path=xl/ctrlProps/ctrlProp479.xml><?xml version="1.0" encoding="utf-8"?>
<formControlPr xmlns="http://schemas.microsoft.com/office/spreadsheetml/2009/9/main" objectType="CheckBox" fmlaLink="$BV$529" lockText="1" noThreeD="1"/>
</file>

<file path=xl/ctrlProps/ctrlProp48.xml><?xml version="1.0" encoding="utf-8"?>
<formControlPr xmlns="http://schemas.microsoft.com/office/spreadsheetml/2009/9/main" objectType="CheckBox" fmlaLink="$BW$88" lockText="1" noThreeD="1"/>
</file>

<file path=xl/ctrlProps/ctrlProp480.xml><?xml version="1.0" encoding="utf-8"?>
<formControlPr xmlns="http://schemas.microsoft.com/office/spreadsheetml/2009/9/main" objectType="CheckBox" fmlaLink="$BV$530" lockText="1" noThreeD="1"/>
</file>

<file path=xl/ctrlProps/ctrlProp49.xml><?xml version="1.0" encoding="utf-8"?>
<formControlPr xmlns="http://schemas.microsoft.com/office/spreadsheetml/2009/9/main" objectType="CheckBox" fmlaLink="$BW$89" lockText="1" noThreeD="1"/>
</file>

<file path=xl/ctrlProps/ctrlProp5.xml><?xml version="1.0" encoding="utf-8"?>
<formControlPr xmlns="http://schemas.microsoft.com/office/spreadsheetml/2009/9/main" objectType="CheckBox" fmlaLink="$BW$54" lockText="1" noThreeD="1"/>
</file>

<file path=xl/ctrlProps/ctrlProp50.xml><?xml version="1.0" encoding="utf-8"?>
<formControlPr xmlns="http://schemas.microsoft.com/office/spreadsheetml/2009/9/main" objectType="CheckBox" fmlaLink="$BW$90" lockText="1" noThreeD="1"/>
</file>

<file path=xl/ctrlProps/ctrlProp51.xml><?xml version="1.0" encoding="utf-8"?>
<formControlPr xmlns="http://schemas.microsoft.com/office/spreadsheetml/2009/9/main" objectType="CheckBox" fmlaLink="$BW$91" lockText="1" noThreeD="1"/>
</file>

<file path=xl/ctrlProps/ctrlProp52.xml><?xml version="1.0" encoding="utf-8"?>
<formControlPr xmlns="http://schemas.microsoft.com/office/spreadsheetml/2009/9/main" objectType="CheckBox" fmlaLink="$BW$92" lockText="1" noThreeD="1"/>
</file>

<file path=xl/ctrlProps/ctrlProp53.xml><?xml version="1.0" encoding="utf-8"?>
<formControlPr xmlns="http://schemas.microsoft.com/office/spreadsheetml/2009/9/main" objectType="CheckBox" fmlaLink="$BW$93" lockText="1" noThreeD="1"/>
</file>

<file path=xl/ctrlProps/ctrlProp54.xml><?xml version="1.0" encoding="utf-8"?>
<formControlPr xmlns="http://schemas.microsoft.com/office/spreadsheetml/2009/9/main" objectType="CheckBox" fmlaLink="$BW$94" lockText="1" noThreeD="1"/>
</file>

<file path=xl/ctrlProps/ctrlProp55.xml><?xml version="1.0" encoding="utf-8"?>
<formControlPr xmlns="http://schemas.microsoft.com/office/spreadsheetml/2009/9/main" objectType="CheckBox" fmlaLink="$BW$95" lockText="1" noThreeD="1"/>
</file>

<file path=xl/ctrlProps/ctrlProp56.xml><?xml version="1.0" encoding="utf-8"?>
<formControlPr xmlns="http://schemas.microsoft.com/office/spreadsheetml/2009/9/main" objectType="CheckBox" fmlaLink="$BW$96" lockText="1" noThreeD="1"/>
</file>

<file path=xl/ctrlProps/ctrlProp57.xml><?xml version="1.0" encoding="utf-8"?>
<formControlPr xmlns="http://schemas.microsoft.com/office/spreadsheetml/2009/9/main" objectType="CheckBox" fmlaLink="$BW$97" lockText="1" noThreeD="1"/>
</file>

<file path=xl/ctrlProps/ctrlProp58.xml><?xml version="1.0" encoding="utf-8"?>
<formControlPr xmlns="http://schemas.microsoft.com/office/spreadsheetml/2009/9/main" objectType="CheckBox" fmlaLink="$BW$98" lockText="1" noThreeD="1"/>
</file>

<file path=xl/ctrlProps/ctrlProp59.xml><?xml version="1.0" encoding="utf-8"?>
<formControlPr xmlns="http://schemas.microsoft.com/office/spreadsheetml/2009/9/main" objectType="CheckBox" fmlaLink="$BW$99" lockText="1" noThreeD="1"/>
</file>

<file path=xl/ctrlProps/ctrlProp6.xml><?xml version="1.0" encoding="utf-8"?>
<formControlPr xmlns="http://schemas.microsoft.com/office/spreadsheetml/2009/9/main" objectType="CheckBox" fmlaLink="$BW$55" lockText="1" noThreeD="1"/>
</file>

<file path=xl/ctrlProps/ctrlProp60.xml><?xml version="1.0" encoding="utf-8"?>
<formControlPr xmlns="http://schemas.microsoft.com/office/spreadsheetml/2009/9/main" objectType="CheckBox" fmlaLink="$BW$101" lockText="1" noThreeD="1"/>
</file>

<file path=xl/ctrlProps/ctrlProp61.xml><?xml version="1.0" encoding="utf-8"?>
<formControlPr xmlns="http://schemas.microsoft.com/office/spreadsheetml/2009/9/main" objectType="CheckBox" fmlaLink="$BW$102" lockText="1" noThreeD="1"/>
</file>

<file path=xl/ctrlProps/ctrlProp62.xml><?xml version="1.0" encoding="utf-8"?>
<formControlPr xmlns="http://schemas.microsoft.com/office/spreadsheetml/2009/9/main" objectType="CheckBox" fmlaLink="$BW$103" lockText="1" noThreeD="1"/>
</file>

<file path=xl/ctrlProps/ctrlProp63.xml><?xml version="1.0" encoding="utf-8"?>
<formControlPr xmlns="http://schemas.microsoft.com/office/spreadsheetml/2009/9/main" objectType="CheckBox" fmlaLink="$BW$104" lockText="1" noThreeD="1"/>
</file>

<file path=xl/ctrlProps/ctrlProp64.xml><?xml version="1.0" encoding="utf-8"?>
<formControlPr xmlns="http://schemas.microsoft.com/office/spreadsheetml/2009/9/main" objectType="CheckBox" fmlaLink="$BW$105" lockText="1" noThreeD="1"/>
</file>

<file path=xl/ctrlProps/ctrlProp65.xml><?xml version="1.0" encoding="utf-8"?>
<formControlPr xmlns="http://schemas.microsoft.com/office/spreadsheetml/2009/9/main" objectType="CheckBox" fmlaLink="$BW$107" lockText="1" noThreeD="1"/>
</file>

<file path=xl/ctrlProps/ctrlProp66.xml><?xml version="1.0" encoding="utf-8"?>
<formControlPr xmlns="http://schemas.microsoft.com/office/spreadsheetml/2009/9/main" objectType="CheckBox" fmlaLink="$BW$108" lockText="1" noThreeD="1"/>
</file>

<file path=xl/ctrlProps/ctrlProp67.xml><?xml version="1.0" encoding="utf-8"?>
<formControlPr xmlns="http://schemas.microsoft.com/office/spreadsheetml/2009/9/main" objectType="CheckBox" fmlaLink="$BW$109" lockText="1" noThreeD="1"/>
</file>

<file path=xl/ctrlProps/ctrlProp68.xml><?xml version="1.0" encoding="utf-8"?>
<formControlPr xmlns="http://schemas.microsoft.com/office/spreadsheetml/2009/9/main" objectType="CheckBox" fmlaLink="$BW$110" lockText="1" noThreeD="1"/>
</file>

<file path=xl/ctrlProps/ctrlProp69.xml><?xml version="1.0" encoding="utf-8"?>
<formControlPr xmlns="http://schemas.microsoft.com/office/spreadsheetml/2009/9/main" objectType="CheckBox" fmlaLink="$BV$131" lockText="1" noThreeD="1"/>
</file>

<file path=xl/ctrlProps/ctrlProp7.xml><?xml version="1.0" encoding="utf-8"?>
<formControlPr xmlns="http://schemas.microsoft.com/office/spreadsheetml/2009/9/main" objectType="CheckBox" fmlaLink="$BW$56" lockText="1" noThreeD="1"/>
</file>

<file path=xl/ctrlProps/ctrlProp70.xml><?xml version="1.0" encoding="utf-8"?>
<formControlPr xmlns="http://schemas.microsoft.com/office/spreadsheetml/2009/9/main" objectType="CheckBox" fmlaLink="$BW$131" lockText="1" noThreeD="1"/>
</file>

<file path=xl/ctrlProps/ctrlProp71.xml><?xml version="1.0" encoding="utf-8"?>
<formControlPr xmlns="http://schemas.microsoft.com/office/spreadsheetml/2009/9/main" objectType="CheckBox" fmlaLink="$BX$131" lockText="1" noThreeD="1"/>
</file>

<file path=xl/ctrlProps/ctrlProp72.xml><?xml version="1.0" encoding="utf-8"?>
<formControlPr xmlns="http://schemas.microsoft.com/office/spreadsheetml/2009/9/main" objectType="CheckBox" fmlaLink="$BY$131" lockText="1" noThreeD="1"/>
</file>

<file path=xl/ctrlProps/ctrlProp73.xml><?xml version="1.0" encoding="utf-8"?>
<formControlPr xmlns="http://schemas.microsoft.com/office/spreadsheetml/2009/9/main" objectType="CheckBox" fmlaLink="$BZ$131" lockText="1" noThreeD="1"/>
</file>

<file path=xl/ctrlProps/ctrlProp74.xml><?xml version="1.0" encoding="utf-8"?>
<formControlPr xmlns="http://schemas.microsoft.com/office/spreadsheetml/2009/9/main" objectType="CheckBox" fmlaLink="$CA$131" lockText="1" noThreeD="1"/>
</file>

<file path=xl/ctrlProps/ctrlProp75.xml><?xml version="1.0" encoding="utf-8"?>
<formControlPr xmlns="http://schemas.microsoft.com/office/spreadsheetml/2009/9/main" objectType="CheckBox" fmlaLink="$BV$212" lockText="1" noThreeD="1"/>
</file>

<file path=xl/ctrlProps/ctrlProp76.xml><?xml version="1.0" encoding="utf-8"?>
<formControlPr xmlns="http://schemas.microsoft.com/office/spreadsheetml/2009/9/main" objectType="CheckBox" fmlaLink="$BV$213" lockText="1" noThreeD="1"/>
</file>

<file path=xl/ctrlProps/ctrlProp77.xml><?xml version="1.0" encoding="utf-8"?>
<formControlPr xmlns="http://schemas.microsoft.com/office/spreadsheetml/2009/9/main" objectType="CheckBox" fmlaLink="$BV$214" lockText="1" noThreeD="1"/>
</file>

<file path=xl/ctrlProps/ctrlProp78.xml><?xml version="1.0" encoding="utf-8"?>
<formControlPr xmlns="http://schemas.microsoft.com/office/spreadsheetml/2009/9/main" objectType="CheckBox" fmlaLink="$BV$215" lockText="1" noThreeD="1"/>
</file>

<file path=xl/ctrlProps/ctrlProp79.xml><?xml version="1.0" encoding="utf-8"?>
<formControlPr xmlns="http://schemas.microsoft.com/office/spreadsheetml/2009/9/main" objectType="CheckBox" fmlaLink="$BV$216" lockText="1" noThreeD="1"/>
</file>

<file path=xl/ctrlProps/ctrlProp8.xml><?xml version="1.0" encoding="utf-8"?>
<formControlPr xmlns="http://schemas.microsoft.com/office/spreadsheetml/2009/9/main" objectType="CheckBox" fmlaLink="$BX$54" lockText="1" noThreeD="1"/>
</file>

<file path=xl/ctrlProps/ctrlProp80.xml><?xml version="1.0" encoding="utf-8"?>
<formControlPr xmlns="http://schemas.microsoft.com/office/spreadsheetml/2009/9/main" objectType="CheckBox" fmlaLink="$BV$217" lockText="1" noThreeD="1"/>
</file>

<file path=xl/ctrlProps/ctrlProp81.xml><?xml version="1.0" encoding="utf-8"?>
<formControlPr xmlns="http://schemas.microsoft.com/office/spreadsheetml/2009/9/main" objectType="CheckBox" fmlaLink="$BV$218" lockText="1" noThreeD="1"/>
</file>

<file path=xl/ctrlProps/ctrlProp82.xml><?xml version="1.0" encoding="utf-8"?>
<formControlPr xmlns="http://schemas.microsoft.com/office/spreadsheetml/2009/9/main" objectType="CheckBox" fmlaLink="$BV$219" lockText="1" noThreeD="1"/>
</file>

<file path=xl/ctrlProps/ctrlProp83.xml><?xml version="1.0" encoding="utf-8"?>
<formControlPr xmlns="http://schemas.microsoft.com/office/spreadsheetml/2009/9/main" objectType="CheckBox" fmlaLink="$BW$219" lockText="1" noThreeD="1"/>
</file>

<file path=xl/ctrlProps/ctrlProp84.xml><?xml version="1.0" encoding="utf-8"?>
<formControlPr xmlns="http://schemas.microsoft.com/office/spreadsheetml/2009/9/main" objectType="CheckBox" fmlaLink="$BW$218" lockText="1" noThreeD="1"/>
</file>

<file path=xl/ctrlProps/ctrlProp85.xml><?xml version="1.0" encoding="utf-8"?>
<formControlPr xmlns="http://schemas.microsoft.com/office/spreadsheetml/2009/9/main" objectType="CheckBox" fmlaLink="$BW$217" lockText="1" noThreeD="1"/>
</file>

<file path=xl/ctrlProps/ctrlProp86.xml><?xml version="1.0" encoding="utf-8"?>
<formControlPr xmlns="http://schemas.microsoft.com/office/spreadsheetml/2009/9/main" objectType="CheckBox" fmlaLink="$BW$216" lockText="1" noThreeD="1"/>
</file>

<file path=xl/ctrlProps/ctrlProp87.xml><?xml version="1.0" encoding="utf-8"?>
<formControlPr xmlns="http://schemas.microsoft.com/office/spreadsheetml/2009/9/main" objectType="CheckBox" fmlaLink="$BW$215" lockText="1" noThreeD="1"/>
</file>

<file path=xl/ctrlProps/ctrlProp88.xml><?xml version="1.0" encoding="utf-8"?>
<formControlPr xmlns="http://schemas.microsoft.com/office/spreadsheetml/2009/9/main" objectType="CheckBox" fmlaLink="$BW$214" lockText="1" noThreeD="1"/>
</file>

<file path=xl/ctrlProps/ctrlProp89.xml><?xml version="1.0" encoding="utf-8"?>
<formControlPr xmlns="http://schemas.microsoft.com/office/spreadsheetml/2009/9/main" objectType="CheckBox" fmlaLink="$BW$213" lockText="1" noThreeD="1"/>
</file>

<file path=xl/ctrlProps/ctrlProp9.xml><?xml version="1.0" encoding="utf-8"?>
<formControlPr xmlns="http://schemas.microsoft.com/office/spreadsheetml/2009/9/main" objectType="CheckBox" fmlaLink="$BX$55" lockText="1" noThreeD="1"/>
</file>

<file path=xl/ctrlProps/ctrlProp90.xml><?xml version="1.0" encoding="utf-8"?>
<formControlPr xmlns="http://schemas.microsoft.com/office/spreadsheetml/2009/9/main" objectType="CheckBox" fmlaLink="$BW$212" lockText="1" noThreeD="1"/>
</file>

<file path=xl/ctrlProps/ctrlProp91.xml><?xml version="1.0" encoding="utf-8"?>
<formControlPr xmlns="http://schemas.microsoft.com/office/spreadsheetml/2009/9/main" objectType="CheckBox" fmlaLink="$BX$212" lockText="1" noThreeD="1"/>
</file>

<file path=xl/ctrlProps/ctrlProp92.xml><?xml version="1.0" encoding="utf-8"?>
<formControlPr xmlns="http://schemas.microsoft.com/office/spreadsheetml/2009/9/main" objectType="CheckBox" fmlaLink="$BX$213" lockText="1" noThreeD="1"/>
</file>

<file path=xl/ctrlProps/ctrlProp93.xml><?xml version="1.0" encoding="utf-8"?>
<formControlPr xmlns="http://schemas.microsoft.com/office/spreadsheetml/2009/9/main" objectType="CheckBox" fmlaLink="$BX$214" lockText="1" noThreeD="1"/>
</file>

<file path=xl/ctrlProps/ctrlProp94.xml><?xml version="1.0" encoding="utf-8"?>
<formControlPr xmlns="http://schemas.microsoft.com/office/spreadsheetml/2009/9/main" objectType="CheckBox" fmlaLink="$BX$215" lockText="1" noThreeD="1"/>
</file>

<file path=xl/ctrlProps/ctrlProp95.xml><?xml version="1.0" encoding="utf-8"?>
<formControlPr xmlns="http://schemas.microsoft.com/office/spreadsheetml/2009/9/main" objectType="CheckBox" fmlaLink="$BX$216" lockText="1" noThreeD="1"/>
</file>

<file path=xl/ctrlProps/ctrlProp96.xml><?xml version="1.0" encoding="utf-8"?>
<formControlPr xmlns="http://schemas.microsoft.com/office/spreadsheetml/2009/9/main" objectType="CheckBox" fmlaLink="$BX$217" lockText="1" noThreeD="1"/>
</file>

<file path=xl/ctrlProps/ctrlProp97.xml><?xml version="1.0" encoding="utf-8"?>
<formControlPr xmlns="http://schemas.microsoft.com/office/spreadsheetml/2009/9/main" objectType="CheckBox" fmlaLink="$BX$218" lockText="1" noThreeD="1"/>
</file>

<file path=xl/ctrlProps/ctrlProp98.xml><?xml version="1.0" encoding="utf-8"?>
<formControlPr xmlns="http://schemas.microsoft.com/office/spreadsheetml/2009/9/main" objectType="CheckBox" fmlaLink="$BX$219" lockText="1" noThreeD="1"/>
</file>

<file path=xl/ctrlProps/ctrlProp99.xml><?xml version="1.0" encoding="utf-8"?>
<formControlPr xmlns="http://schemas.microsoft.com/office/spreadsheetml/2009/9/main" objectType="CheckBox" fmlaLink="$BY$21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0</xdr:row>
      <xdr:rowOff>317620</xdr:rowOff>
    </xdr:from>
    <xdr:to>
      <xdr:col>12</xdr:col>
      <xdr:colOff>9525</xdr:colOff>
      <xdr:row>5</xdr:row>
      <xdr:rowOff>30017</xdr:rowOff>
    </xdr:to>
    <xdr:pic>
      <xdr:nvPicPr>
        <xdr:cNvPr id="3" name="図 2">
          <a:extLst>
            <a:ext uri="{FF2B5EF4-FFF2-40B4-BE49-F238E27FC236}">
              <a16:creationId xmlns:a16="http://schemas.microsoft.com/office/drawing/2014/main" id="{A6DA6867-5370-4F7A-B330-4A671ED0DAC0}"/>
            </a:ext>
          </a:extLst>
        </xdr:cNvPr>
        <xdr:cNvPicPr>
          <a:picLocks noChangeAspect="1"/>
        </xdr:cNvPicPr>
      </xdr:nvPicPr>
      <xdr:blipFill>
        <a:blip xmlns:r="http://schemas.openxmlformats.org/officeDocument/2006/relationships" r:embed="rId1"/>
        <a:stretch>
          <a:fillRect/>
        </a:stretch>
      </xdr:blipFill>
      <xdr:spPr>
        <a:xfrm>
          <a:off x="209550" y="317620"/>
          <a:ext cx="942975" cy="979222"/>
        </a:xfrm>
        <a:prstGeom prst="rect">
          <a:avLst/>
        </a:prstGeom>
      </xdr:spPr>
    </xdr:pic>
    <xdr:clientData/>
  </xdr:twoCellAnchor>
  <xdr:twoCellAnchor>
    <xdr:from>
      <xdr:col>3</xdr:col>
      <xdr:colOff>91883</xdr:colOff>
      <xdr:row>71</xdr:row>
      <xdr:rowOff>171450</xdr:rowOff>
    </xdr:from>
    <xdr:to>
      <xdr:col>5</xdr:col>
      <xdr:colOff>92319</xdr:colOff>
      <xdr:row>71</xdr:row>
      <xdr:rowOff>177295</xdr:rowOff>
    </xdr:to>
    <xdr:cxnSp macro="">
      <xdr:nvCxnSpPr>
        <xdr:cNvPr id="10" name="直線矢印コネクタ 9">
          <a:extLst>
            <a:ext uri="{FF2B5EF4-FFF2-40B4-BE49-F238E27FC236}">
              <a16:creationId xmlns:a16="http://schemas.microsoft.com/office/drawing/2014/main" id="{F0E46893-7D56-4473-9A3F-1474260459FB}"/>
            </a:ext>
          </a:extLst>
        </xdr:cNvPr>
        <xdr:cNvCxnSpPr/>
      </xdr:nvCxnSpPr>
      <xdr:spPr>
        <a:xfrm flipV="1">
          <a:off x="377633" y="6943725"/>
          <a:ext cx="190936" cy="5845"/>
        </a:xfrm>
        <a:prstGeom prst="straightConnector1">
          <a:avLst/>
        </a:prstGeom>
        <a:ln w="19050">
          <a:solidFill>
            <a:sysClr val="windowText" lastClr="00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85725</xdr:colOff>
      <xdr:row>67</xdr:row>
      <xdr:rowOff>161925</xdr:rowOff>
    </xdr:from>
    <xdr:to>
      <xdr:col>57</xdr:col>
      <xdr:colOff>85725</xdr:colOff>
      <xdr:row>67</xdr:row>
      <xdr:rowOff>161925</xdr:rowOff>
    </xdr:to>
    <xdr:cxnSp macro="">
      <xdr:nvCxnSpPr>
        <xdr:cNvPr id="11" name="直線矢印コネクタ 10">
          <a:extLst>
            <a:ext uri="{FF2B5EF4-FFF2-40B4-BE49-F238E27FC236}">
              <a16:creationId xmlns:a16="http://schemas.microsoft.com/office/drawing/2014/main" id="{9B86BE14-006C-4118-8891-12B952EB5AB4}"/>
            </a:ext>
          </a:extLst>
        </xdr:cNvPr>
        <xdr:cNvCxnSpPr/>
      </xdr:nvCxnSpPr>
      <xdr:spPr>
        <a:xfrm>
          <a:off x="5133975" y="5810250"/>
          <a:ext cx="381000" cy="0"/>
        </a:xfrm>
        <a:prstGeom prst="straightConnector1">
          <a:avLst/>
        </a:prstGeom>
        <a:ln w="19050">
          <a:solidFill>
            <a:sysClr val="windowText" lastClr="000000"/>
          </a:solidFill>
          <a:prstDash val="solid"/>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7327</xdr:colOff>
      <xdr:row>67</xdr:row>
      <xdr:rowOff>161193</xdr:rowOff>
    </xdr:from>
    <xdr:to>
      <xdr:col>4</xdr:col>
      <xdr:colOff>7330</xdr:colOff>
      <xdr:row>71</xdr:row>
      <xdr:rowOff>190503</xdr:rowOff>
    </xdr:to>
    <xdr:sp macro="" textlink="">
      <xdr:nvSpPr>
        <xdr:cNvPr id="12" name="Line 115">
          <a:extLst>
            <a:ext uri="{FF2B5EF4-FFF2-40B4-BE49-F238E27FC236}">
              <a16:creationId xmlns:a16="http://schemas.microsoft.com/office/drawing/2014/main" id="{44DF51CB-AD7A-4E90-9A43-17CC5B02D493}"/>
            </a:ext>
          </a:extLst>
        </xdr:cNvPr>
        <xdr:cNvSpPr>
          <a:spLocks noChangeShapeType="1"/>
        </xdr:cNvSpPr>
      </xdr:nvSpPr>
      <xdr:spPr bwMode="auto">
        <a:xfrm rot="5400000" flipV="1">
          <a:off x="-188301" y="6386146"/>
          <a:ext cx="1153260" cy="3"/>
        </a:xfrm>
        <a:prstGeom prst="line">
          <a:avLst/>
        </a:prstGeom>
        <a:noFill/>
        <a:ln w="19050">
          <a:solidFill>
            <a:srgbClr val="000000"/>
          </a:solidFill>
          <a:round/>
          <a:headEnd type="non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2478</xdr:colOff>
      <xdr:row>67</xdr:row>
      <xdr:rowOff>178085</xdr:rowOff>
    </xdr:from>
    <xdr:to>
      <xdr:col>6</xdr:col>
      <xdr:colOff>4395</xdr:colOff>
      <xdr:row>67</xdr:row>
      <xdr:rowOff>178085</xdr:rowOff>
    </xdr:to>
    <xdr:sp macro="" textlink="">
      <xdr:nvSpPr>
        <xdr:cNvPr id="13" name="Line 115">
          <a:extLst>
            <a:ext uri="{FF2B5EF4-FFF2-40B4-BE49-F238E27FC236}">
              <a16:creationId xmlns:a16="http://schemas.microsoft.com/office/drawing/2014/main" id="{B2448D11-09BB-4F49-AC0B-C50D00C0631F}"/>
            </a:ext>
          </a:extLst>
        </xdr:cNvPr>
        <xdr:cNvSpPr>
          <a:spLocks noChangeShapeType="1"/>
        </xdr:cNvSpPr>
      </xdr:nvSpPr>
      <xdr:spPr bwMode="auto">
        <a:xfrm>
          <a:off x="383478" y="5826410"/>
          <a:ext cx="192417" cy="0"/>
        </a:xfrm>
        <a:prstGeom prst="line">
          <a:avLst/>
        </a:prstGeom>
        <a:noFill/>
        <a:ln w="19050">
          <a:solidFill>
            <a:srgbClr val="000000"/>
          </a:solidFill>
          <a:round/>
          <a:headEnd type="none"/>
          <a:tailEnd type="oval" w="sm" len="sm"/>
        </a:ln>
        <a:extLst>
          <a:ext uri="{909E8E84-426E-40DD-AFC4-6F175D3DCCD1}">
            <a14:hiddenFill xmlns:a14="http://schemas.microsoft.com/office/drawing/2010/main">
              <a:noFill/>
            </a14:hiddenFill>
          </a:ext>
        </a:extLst>
      </xdr:spPr>
    </xdr:sp>
    <xdr:clientData/>
  </xdr:twoCellAnchor>
  <xdr:twoCellAnchor>
    <xdr:from>
      <xdr:col>22</xdr:col>
      <xdr:colOff>15667</xdr:colOff>
      <xdr:row>343</xdr:row>
      <xdr:rowOff>120015</xdr:rowOff>
    </xdr:from>
    <xdr:to>
      <xdr:col>28</xdr:col>
      <xdr:colOff>3705</xdr:colOff>
      <xdr:row>343</xdr:row>
      <xdr:rowOff>120015</xdr:rowOff>
    </xdr:to>
    <xdr:cxnSp macro="">
      <xdr:nvCxnSpPr>
        <xdr:cNvPr id="14" name="直線矢印コネクタ 13">
          <a:extLst>
            <a:ext uri="{FF2B5EF4-FFF2-40B4-BE49-F238E27FC236}">
              <a16:creationId xmlns:a16="http://schemas.microsoft.com/office/drawing/2014/main" id="{0DB47879-C314-4A87-939A-75B9F0DB9801}"/>
            </a:ext>
          </a:extLst>
        </xdr:cNvPr>
        <xdr:cNvCxnSpPr/>
      </xdr:nvCxnSpPr>
      <xdr:spPr>
        <a:xfrm>
          <a:off x="2111167" y="2444115"/>
          <a:ext cx="559538" cy="0"/>
        </a:xfrm>
        <a:prstGeom prst="straightConnector1">
          <a:avLst/>
        </a:prstGeom>
        <a:ln w="19050">
          <a:solidFill>
            <a:schemeClr val="tx1"/>
          </a:solidFill>
          <a:prstDash val="solid"/>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15667</xdr:colOff>
      <xdr:row>342</xdr:row>
      <xdr:rowOff>180975</xdr:rowOff>
    </xdr:from>
    <xdr:to>
      <xdr:col>28</xdr:col>
      <xdr:colOff>3705</xdr:colOff>
      <xdr:row>342</xdr:row>
      <xdr:rowOff>180975</xdr:rowOff>
    </xdr:to>
    <xdr:cxnSp macro="">
      <xdr:nvCxnSpPr>
        <xdr:cNvPr id="15" name="直線矢印コネクタ 14">
          <a:extLst>
            <a:ext uri="{FF2B5EF4-FFF2-40B4-BE49-F238E27FC236}">
              <a16:creationId xmlns:a16="http://schemas.microsoft.com/office/drawing/2014/main" id="{F7209E63-54BE-48B2-AB91-B56F70D3F1F6}"/>
            </a:ext>
          </a:extLst>
        </xdr:cNvPr>
        <xdr:cNvCxnSpPr/>
      </xdr:nvCxnSpPr>
      <xdr:spPr>
        <a:xfrm>
          <a:off x="2111167" y="2124075"/>
          <a:ext cx="559538" cy="0"/>
        </a:xfrm>
        <a:prstGeom prst="straightConnector1">
          <a:avLst/>
        </a:prstGeom>
        <a:ln w="19050">
          <a:solidFill>
            <a:schemeClr val="tx1"/>
          </a:solidFill>
          <a:prstDash val="solid"/>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46674</xdr:colOff>
      <xdr:row>486</xdr:row>
      <xdr:rowOff>180976</xdr:rowOff>
    </xdr:from>
    <xdr:to>
      <xdr:col>43</xdr:col>
      <xdr:colOff>40959</xdr:colOff>
      <xdr:row>486</xdr:row>
      <xdr:rowOff>819150</xdr:rowOff>
    </xdr:to>
    <xdr:sp macro="" textlink="">
      <xdr:nvSpPr>
        <xdr:cNvPr id="16" name="テキスト ボックス 15">
          <a:extLst>
            <a:ext uri="{FF2B5EF4-FFF2-40B4-BE49-F238E27FC236}">
              <a16:creationId xmlns:a16="http://schemas.microsoft.com/office/drawing/2014/main" id="{4FAF37AF-D64A-4C92-B13D-7178F2ECB86E}"/>
            </a:ext>
          </a:extLst>
        </xdr:cNvPr>
        <xdr:cNvSpPr txBox="1"/>
      </xdr:nvSpPr>
      <xdr:spPr>
        <a:xfrm>
          <a:off x="3199449" y="123405901"/>
          <a:ext cx="1042035" cy="638174"/>
        </a:xfrm>
        <a:prstGeom prst="rect">
          <a:avLst/>
        </a:prstGeom>
        <a:solidFill>
          <a:schemeClr val="bg1">
            <a:lumMod val="8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chorCtr="1"/>
        <a:lstStyle/>
        <a:p>
          <a:pPr algn="ctr"/>
          <a:r>
            <a:rPr kumimoji="1" lang="ja-JP" altLang="en-US" sz="1100" b="1">
              <a:latin typeface="ＭＳ Ｐゴシック" panose="020B0600070205080204" pitchFamily="50" charset="-128"/>
              <a:ea typeface="ＭＳ Ｐゴシック" panose="020B0600070205080204" pitchFamily="50" charset="-128"/>
            </a:rPr>
            <a:t>問２１に</a:t>
          </a:r>
          <a:endParaRPr kumimoji="1" lang="en-US" altLang="ja-JP" sz="1100" b="1">
            <a:latin typeface="ＭＳ Ｐゴシック" panose="020B0600070205080204" pitchFamily="50" charset="-128"/>
            <a:ea typeface="ＭＳ Ｐゴシック" panose="020B0600070205080204" pitchFamily="50" charset="-128"/>
          </a:endParaRPr>
        </a:p>
        <a:p>
          <a:pPr algn="ctr"/>
          <a:r>
            <a:rPr kumimoji="1" lang="ja-JP" altLang="en-US" sz="1100" b="1">
              <a:latin typeface="ＭＳ Ｐゴシック" panose="020B0600070205080204" pitchFamily="50" charset="-128"/>
              <a:ea typeface="ＭＳ Ｐゴシック" panose="020B0600070205080204" pitchFamily="50" charset="-128"/>
            </a:rPr>
            <a:t>お進みください</a:t>
          </a:r>
        </a:p>
      </xdr:txBody>
    </xdr:sp>
    <xdr:clientData/>
  </xdr:twoCellAnchor>
  <xdr:twoCellAnchor>
    <xdr:from>
      <xdr:col>36</xdr:col>
      <xdr:colOff>19050</xdr:colOff>
      <xdr:row>489</xdr:row>
      <xdr:rowOff>200025</xdr:rowOff>
    </xdr:from>
    <xdr:to>
      <xdr:col>39</xdr:col>
      <xdr:colOff>85725</xdr:colOff>
      <xdr:row>489</xdr:row>
      <xdr:rowOff>200025</xdr:rowOff>
    </xdr:to>
    <xdr:cxnSp macro="">
      <xdr:nvCxnSpPr>
        <xdr:cNvPr id="17" name="直線矢印コネクタ 16">
          <a:extLst>
            <a:ext uri="{FF2B5EF4-FFF2-40B4-BE49-F238E27FC236}">
              <a16:creationId xmlns:a16="http://schemas.microsoft.com/office/drawing/2014/main" id="{1C7757AC-EA6B-4EE6-82B7-782CFF35395F}"/>
            </a:ext>
          </a:extLst>
        </xdr:cNvPr>
        <xdr:cNvCxnSpPr/>
      </xdr:nvCxnSpPr>
      <xdr:spPr>
        <a:xfrm>
          <a:off x="3552825" y="124968000"/>
          <a:ext cx="352425" cy="0"/>
        </a:xfrm>
        <a:prstGeom prst="straightConnector1">
          <a:avLst/>
        </a:prstGeom>
        <a:ln w="25400">
          <a:solidFill>
            <a:schemeClr val="tx1"/>
          </a:solidFill>
          <a:round/>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9525</xdr:colOff>
      <xdr:row>490</xdr:row>
      <xdr:rowOff>161925</xdr:rowOff>
    </xdr:from>
    <xdr:to>
      <xdr:col>39</xdr:col>
      <xdr:colOff>76200</xdr:colOff>
      <xdr:row>490</xdr:row>
      <xdr:rowOff>161925</xdr:rowOff>
    </xdr:to>
    <xdr:cxnSp macro="">
      <xdr:nvCxnSpPr>
        <xdr:cNvPr id="18" name="直線矢印コネクタ 17">
          <a:extLst>
            <a:ext uri="{FF2B5EF4-FFF2-40B4-BE49-F238E27FC236}">
              <a16:creationId xmlns:a16="http://schemas.microsoft.com/office/drawing/2014/main" id="{4AFBEBFF-AE95-4D0B-B34A-18413A6A449F}"/>
            </a:ext>
          </a:extLst>
        </xdr:cNvPr>
        <xdr:cNvCxnSpPr/>
      </xdr:nvCxnSpPr>
      <xdr:spPr>
        <a:xfrm>
          <a:off x="3543300" y="125310900"/>
          <a:ext cx="352425" cy="0"/>
        </a:xfrm>
        <a:prstGeom prst="straightConnector1">
          <a:avLst/>
        </a:prstGeom>
        <a:ln w="25400">
          <a:solidFill>
            <a:schemeClr val="tx1"/>
          </a:solidFill>
          <a:round/>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91441</xdr:colOff>
      <xdr:row>489</xdr:row>
      <xdr:rowOff>200025</xdr:rowOff>
    </xdr:from>
    <xdr:to>
      <xdr:col>37</xdr:col>
      <xdr:colOff>91441</xdr:colOff>
      <xdr:row>491</xdr:row>
      <xdr:rowOff>57150</xdr:rowOff>
    </xdr:to>
    <xdr:cxnSp macro="">
      <xdr:nvCxnSpPr>
        <xdr:cNvPr id="19" name="直線矢印コネクタ 18">
          <a:extLst>
            <a:ext uri="{FF2B5EF4-FFF2-40B4-BE49-F238E27FC236}">
              <a16:creationId xmlns:a16="http://schemas.microsoft.com/office/drawing/2014/main" id="{66C93155-2DC0-4104-B9B9-BEC07B9AA0F5}"/>
            </a:ext>
          </a:extLst>
        </xdr:cNvPr>
        <xdr:cNvCxnSpPr/>
      </xdr:nvCxnSpPr>
      <xdr:spPr>
        <a:xfrm>
          <a:off x="3720466" y="124968000"/>
          <a:ext cx="0" cy="6191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91441</xdr:colOff>
      <xdr:row>486</xdr:row>
      <xdr:rowOff>819150</xdr:rowOff>
    </xdr:from>
    <xdr:to>
      <xdr:col>37</xdr:col>
      <xdr:colOff>91441</xdr:colOff>
      <xdr:row>488</xdr:row>
      <xdr:rowOff>228600</xdr:rowOff>
    </xdr:to>
    <xdr:cxnSp macro="">
      <xdr:nvCxnSpPr>
        <xdr:cNvPr id="20" name="直線矢印コネクタ 19">
          <a:extLst>
            <a:ext uri="{FF2B5EF4-FFF2-40B4-BE49-F238E27FC236}">
              <a16:creationId xmlns:a16="http://schemas.microsoft.com/office/drawing/2014/main" id="{D39A953B-B3A6-4AE5-B32A-F5A8FB609C2F}"/>
            </a:ext>
          </a:extLst>
        </xdr:cNvPr>
        <xdr:cNvCxnSpPr/>
      </xdr:nvCxnSpPr>
      <xdr:spPr>
        <a:xfrm flipV="1">
          <a:off x="3720466" y="124044075"/>
          <a:ext cx="0" cy="57150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488</xdr:row>
      <xdr:rowOff>238125</xdr:rowOff>
    </xdr:from>
    <xdr:to>
      <xdr:col>39</xdr:col>
      <xdr:colOff>85725</xdr:colOff>
      <xdr:row>488</xdr:row>
      <xdr:rowOff>238125</xdr:rowOff>
    </xdr:to>
    <xdr:cxnSp macro="">
      <xdr:nvCxnSpPr>
        <xdr:cNvPr id="21" name="直線矢印コネクタ 20">
          <a:extLst>
            <a:ext uri="{FF2B5EF4-FFF2-40B4-BE49-F238E27FC236}">
              <a16:creationId xmlns:a16="http://schemas.microsoft.com/office/drawing/2014/main" id="{58648AF0-6423-4ED0-B252-7E04495081F7}"/>
            </a:ext>
          </a:extLst>
        </xdr:cNvPr>
        <xdr:cNvCxnSpPr/>
      </xdr:nvCxnSpPr>
      <xdr:spPr>
        <a:xfrm>
          <a:off x="3533775" y="124625100"/>
          <a:ext cx="371475" cy="0"/>
        </a:xfrm>
        <a:prstGeom prst="straightConnector1">
          <a:avLst/>
        </a:prstGeom>
        <a:ln w="25400">
          <a:solidFill>
            <a:schemeClr val="tx1"/>
          </a:solidFill>
          <a:round/>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28574</xdr:colOff>
      <xdr:row>475</xdr:row>
      <xdr:rowOff>38100</xdr:rowOff>
    </xdr:from>
    <xdr:to>
      <xdr:col>13</xdr:col>
      <xdr:colOff>19050</xdr:colOff>
      <xdr:row>482</xdr:row>
      <xdr:rowOff>323850</xdr:rowOff>
    </xdr:to>
    <xdr:sp macro="" textlink="">
      <xdr:nvSpPr>
        <xdr:cNvPr id="22" name="右中かっこ 21">
          <a:extLst>
            <a:ext uri="{FF2B5EF4-FFF2-40B4-BE49-F238E27FC236}">
              <a16:creationId xmlns:a16="http://schemas.microsoft.com/office/drawing/2014/main" id="{DEADF5C1-4445-4915-9189-F60B0D239D50}"/>
            </a:ext>
          </a:extLst>
        </xdr:cNvPr>
        <xdr:cNvSpPr/>
      </xdr:nvSpPr>
      <xdr:spPr>
        <a:xfrm flipH="1">
          <a:off x="1181099" y="119272050"/>
          <a:ext cx="180976" cy="2952750"/>
        </a:xfrm>
        <a:prstGeom prst="rightBrace">
          <a:avLst>
            <a:gd name="adj1" fmla="val 4433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66676</xdr:colOff>
      <xdr:row>478</xdr:row>
      <xdr:rowOff>358142</xdr:rowOff>
    </xdr:from>
    <xdr:to>
      <xdr:col>10</xdr:col>
      <xdr:colOff>68589</xdr:colOff>
      <xdr:row>486</xdr:row>
      <xdr:rowOff>9528</xdr:rowOff>
    </xdr:to>
    <xdr:cxnSp macro="">
      <xdr:nvCxnSpPr>
        <xdr:cNvPr id="23" name="コネクタ: カギ線 22">
          <a:extLst>
            <a:ext uri="{FF2B5EF4-FFF2-40B4-BE49-F238E27FC236}">
              <a16:creationId xmlns:a16="http://schemas.microsoft.com/office/drawing/2014/main" id="{6BC81DFF-2A50-4DAC-9771-B1D7B6B20A28}"/>
            </a:ext>
          </a:extLst>
        </xdr:cNvPr>
        <xdr:cNvCxnSpPr/>
      </xdr:nvCxnSpPr>
      <xdr:spPr>
        <a:xfrm rot="5400000">
          <a:off x="-58098" y="122098116"/>
          <a:ext cx="2366011" cy="1913"/>
        </a:xfrm>
        <a:prstGeom prst="bentConnector3">
          <a:avLst>
            <a:gd name="adj1" fmla="val 50000"/>
          </a:avLst>
        </a:prstGeom>
        <a:ln w="25400">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28575</xdr:colOff>
      <xdr:row>483</xdr:row>
      <xdr:rowOff>200024</xdr:rowOff>
    </xdr:from>
    <xdr:to>
      <xdr:col>62</xdr:col>
      <xdr:colOff>19050</xdr:colOff>
      <xdr:row>485</xdr:row>
      <xdr:rowOff>161924</xdr:rowOff>
    </xdr:to>
    <xdr:cxnSp macro="">
      <xdr:nvCxnSpPr>
        <xdr:cNvPr id="24" name="コネクタ: カギ線 23">
          <a:extLst>
            <a:ext uri="{FF2B5EF4-FFF2-40B4-BE49-F238E27FC236}">
              <a16:creationId xmlns:a16="http://schemas.microsoft.com/office/drawing/2014/main" id="{8B54B84C-BF07-4F6B-890D-EAD28D53E209}"/>
            </a:ext>
          </a:extLst>
        </xdr:cNvPr>
        <xdr:cNvCxnSpPr/>
      </xdr:nvCxnSpPr>
      <xdr:spPr>
        <a:xfrm rot="16200000" flipH="1">
          <a:off x="5524500" y="127120649"/>
          <a:ext cx="638175" cy="561975"/>
        </a:xfrm>
        <a:prstGeom prst="bentConnector3">
          <a:avLst>
            <a:gd name="adj1" fmla="val -746"/>
          </a:avLst>
        </a:prstGeom>
        <a:ln w="25400">
          <a:solidFill>
            <a:schemeClr val="tx1"/>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68581</xdr:colOff>
      <xdr:row>491</xdr:row>
      <xdr:rowOff>59057</xdr:rowOff>
    </xdr:from>
    <xdr:to>
      <xdr:col>43</xdr:col>
      <xdr:colOff>66675</xdr:colOff>
      <xdr:row>493</xdr:row>
      <xdr:rowOff>209550</xdr:rowOff>
    </xdr:to>
    <xdr:sp macro="" textlink="">
      <xdr:nvSpPr>
        <xdr:cNvPr id="25" name="テキスト ボックス 24">
          <a:extLst>
            <a:ext uri="{FF2B5EF4-FFF2-40B4-BE49-F238E27FC236}">
              <a16:creationId xmlns:a16="http://schemas.microsoft.com/office/drawing/2014/main" id="{FC175C27-9923-4208-9646-4DDED1B37FA1}"/>
            </a:ext>
          </a:extLst>
        </xdr:cNvPr>
        <xdr:cNvSpPr txBox="1"/>
      </xdr:nvSpPr>
      <xdr:spPr>
        <a:xfrm>
          <a:off x="3126106" y="127532132"/>
          <a:ext cx="1141094" cy="579118"/>
        </a:xfrm>
        <a:prstGeom prst="rect">
          <a:avLst/>
        </a:prstGeom>
        <a:solidFill>
          <a:schemeClr val="bg1">
            <a:lumMod val="8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ctr" anchorCtr="1"/>
        <a:lstStyle/>
        <a:p>
          <a:pPr algn="ctr"/>
          <a:r>
            <a:rPr kumimoji="1" lang="ja-JP" altLang="en-US" sz="1100" b="1">
              <a:latin typeface="ＭＳ Ｐゴシック" panose="020B0600070205080204" pitchFamily="50" charset="-128"/>
              <a:ea typeface="ＭＳ Ｐゴシック" panose="020B0600070205080204" pitchFamily="50" charset="-128"/>
            </a:rPr>
            <a:t>④へ</a:t>
          </a:r>
          <a:endParaRPr kumimoji="1" lang="en-US" altLang="ja-JP" sz="1100" b="1">
            <a:latin typeface="ＭＳ Ｐゴシック" panose="020B0600070205080204" pitchFamily="50" charset="-128"/>
            <a:ea typeface="ＭＳ Ｐゴシック" panose="020B0600070205080204" pitchFamily="50" charset="-128"/>
          </a:endParaRPr>
        </a:p>
        <a:p>
          <a:pPr algn="ctr"/>
          <a:r>
            <a:rPr kumimoji="1" lang="ja-JP" altLang="en-US" sz="1100" b="1">
              <a:latin typeface="ＭＳ Ｐゴシック" panose="020B0600070205080204" pitchFamily="50" charset="-128"/>
              <a:ea typeface="ＭＳ Ｐゴシック" panose="020B0600070205080204" pitchFamily="50" charset="-128"/>
            </a:rPr>
            <a:t>お進みください</a:t>
          </a:r>
        </a:p>
      </xdr:txBody>
    </xdr:sp>
    <xdr:clientData/>
  </xdr:twoCellAnchor>
  <xdr:twoCellAnchor>
    <xdr:from>
      <xdr:col>21</xdr:col>
      <xdr:colOff>66675</xdr:colOff>
      <xdr:row>21</xdr:row>
      <xdr:rowOff>95250</xdr:rowOff>
    </xdr:from>
    <xdr:to>
      <xdr:col>53</xdr:col>
      <xdr:colOff>9525</xdr:colOff>
      <xdr:row>21</xdr:row>
      <xdr:rowOff>419100</xdr:rowOff>
    </xdr:to>
    <xdr:sp macro="" textlink="">
      <xdr:nvSpPr>
        <xdr:cNvPr id="28" name="フローチャート : 端子 31">
          <a:extLst>
            <a:ext uri="{FF2B5EF4-FFF2-40B4-BE49-F238E27FC236}">
              <a16:creationId xmlns:a16="http://schemas.microsoft.com/office/drawing/2014/main" id="{56FC2594-7A16-4D05-B9F5-049523F30108}"/>
            </a:ext>
          </a:extLst>
        </xdr:cNvPr>
        <xdr:cNvSpPr/>
      </xdr:nvSpPr>
      <xdr:spPr>
        <a:xfrm>
          <a:off x="2076450" y="5886450"/>
          <a:ext cx="2990850" cy="323850"/>
        </a:xfrm>
        <a:prstGeom prst="flowChartTerminator">
          <a:avLst/>
        </a:prstGeom>
        <a:solidFill>
          <a:srgbClr val="C1BEFA"/>
        </a:solidFill>
        <a:ln w="127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400" b="1">
              <a:latin typeface="ＭＳ Ｐゴシック" panose="020B0600070205080204" pitchFamily="50" charset="-128"/>
              <a:ea typeface="ＭＳ Ｐゴシック" panose="020B0600070205080204" pitchFamily="50" charset="-128"/>
            </a:rPr>
            <a:t>ご回答・入力方法等について</a:t>
          </a:r>
        </a:p>
      </xdr:txBody>
    </xdr:sp>
    <xdr:clientData/>
  </xdr:twoCellAnchor>
  <mc:AlternateContent xmlns:mc="http://schemas.openxmlformats.org/markup-compatibility/2006">
    <mc:Choice xmlns:a14="http://schemas.microsoft.com/office/drawing/2010/main" Requires="a14">
      <xdr:twoCellAnchor editAs="oneCell">
        <xdr:from>
          <xdr:col>45</xdr:col>
          <xdr:colOff>28575</xdr:colOff>
          <xdr:row>17</xdr:row>
          <xdr:rowOff>152400</xdr:rowOff>
        </xdr:from>
        <xdr:to>
          <xdr:col>57</xdr:col>
          <xdr:colOff>57150</xdr:colOff>
          <xdr:row>18</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53</xdr:row>
          <xdr:rowOff>47625</xdr:rowOff>
        </xdr:from>
        <xdr:to>
          <xdr:col>26</xdr:col>
          <xdr:colOff>47625</xdr:colOff>
          <xdr:row>53</xdr:row>
          <xdr:rowOff>409575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54</xdr:row>
          <xdr:rowOff>38100</xdr:rowOff>
        </xdr:from>
        <xdr:to>
          <xdr:col>26</xdr:col>
          <xdr:colOff>19050</xdr:colOff>
          <xdr:row>54</xdr:row>
          <xdr:rowOff>400050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55</xdr:row>
          <xdr:rowOff>47625</xdr:rowOff>
        </xdr:from>
        <xdr:to>
          <xdr:col>26</xdr:col>
          <xdr:colOff>19050</xdr:colOff>
          <xdr:row>55</xdr:row>
          <xdr:rowOff>409575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53</xdr:row>
          <xdr:rowOff>19050</xdr:rowOff>
        </xdr:from>
        <xdr:to>
          <xdr:col>47</xdr:col>
          <xdr:colOff>66675</xdr:colOff>
          <xdr:row>53</xdr:row>
          <xdr:rowOff>428625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54</xdr:row>
          <xdr:rowOff>38100</xdr:rowOff>
        </xdr:from>
        <xdr:to>
          <xdr:col>47</xdr:col>
          <xdr:colOff>9525</xdr:colOff>
          <xdr:row>54</xdr:row>
          <xdr:rowOff>400050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55</xdr:row>
          <xdr:rowOff>47625</xdr:rowOff>
        </xdr:from>
        <xdr:to>
          <xdr:col>47</xdr:col>
          <xdr:colOff>9525</xdr:colOff>
          <xdr:row>55</xdr:row>
          <xdr:rowOff>409575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xdr:colOff>
          <xdr:row>53</xdr:row>
          <xdr:rowOff>28575</xdr:rowOff>
        </xdr:from>
        <xdr:to>
          <xdr:col>70</xdr:col>
          <xdr:colOff>9525</xdr:colOff>
          <xdr:row>53</xdr:row>
          <xdr:rowOff>419100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xdr:colOff>
          <xdr:row>54</xdr:row>
          <xdr:rowOff>47625</xdr:rowOff>
        </xdr:from>
        <xdr:to>
          <xdr:col>70</xdr:col>
          <xdr:colOff>9525</xdr:colOff>
          <xdr:row>54</xdr:row>
          <xdr:rowOff>409575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9525</xdr:colOff>
          <xdr:row>55</xdr:row>
          <xdr:rowOff>57150</xdr:rowOff>
        </xdr:from>
        <xdr:to>
          <xdr:col>70</xdr:col>
          <xdr:colOff>9525</xdr:colOff>
          <xdr:row>55</xdr:row>
          <xdr:rowOff>409575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60</xdr:row>
          <xdr:rowOff>57150</xdr:rowOff>
        </xdr:from>
        <xdr:to>
          <xdr:col>15</xdr:col>
          <xdr:colOff>38100</xdr:colOff>
          <xdr:row>60</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60</xdr:row>
          <xdr:rowOff>57150</xdr:rowOff>
        </xdr:from>
        <xdr:to>
          <xdr:col>25</xdr:col>
          <xdr:colOff>28575</xdr:colOff>
          <xdr:row>60</xdr:row>
          <xdr:rowOff>304800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60</xdr:row>
          <xdr:rowOff>57150</xdr:rowOff>
        </xdr:from>
        <xdr:to>
          <xdr:col>35</xdr:col>
          <xdr:colOff>38100</xdr:colOff>
          <xdr:row>60</xdr:row>
          <xdr:rowOff>304800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60</xdr:row>
          <xdr:rowOff>57150</xdr:rowOff>
        </xdr:from>
        <xdr:to>
          <xdr:col>45</xdr:col>
          <xdr:colOff>38100</xdr:colOff>
          <xdr:row>60</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104775</xdr:colOff>
          <xdr:row>60</xdr:row>
          <xdr:rowOff>57150</xdr:rowOff>
        </xdr:from>
        <xdr:to>
          <xdr:col>55</xdr:col>
          <xdr:colOff>76200</xdr:colOff>
          <xdr:row>60</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47625</xdr:colOff>
          <xdr:row>60</xdr:row>
          <xdr:rowOff>57150</xdr:rowOff>
        </xdr:from>
        <xdr:to>
          <xdr:col>65</xdr:col>
          <xdr:colOff>28575</xdr:colOff>
          <xdr:row>60</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67</xdr:row>
          <xdr:rowOff>38100</xdr:rowOff>
        </xdr:from>
        <xdr:to>
          <xdr:col>25</xdr:col>
          <xdr:colOff>28575</xdr:colOff>
          <xdr:row>67</xdr:row>
          <xdr:rowOff>323850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67</xdr:row>
          <xdr:rowOff>38100</xdr:rowOff>
        </xdr:from>
        <xdr:to>
          <xdr:col>50</xdr:col>
          <xdr:colOff>9525</xdr:colOff>
          <xdr:row>67</xdr:row>
          <xdr:rowOff>323850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72</xdr:row>
          <xdr:rowOff>19050</xdr:rowOff>
        </xdr:from>
        <xdr:to>
          <xdr:col>24</xdr:col>
          <xdr:colOff>85725</xdr:colOff>
          <xdr:row>72</xdr:row>
          <xdr:rowOff>323850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72</xdr:row>
          <xdr:rowOff>28575</xdr:rowOff>
        </xdr:from>
        <xdr:to>
          <xdr:col>50</xdr:col>
          <xdr:colOff>28575</xdr:colOff>
          <xdr:row>72</xdr:row>
          <xdr:rowOff>333375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85</xdr:row>
          <xdr:rowOff>47625</xdr:rowOff>
        </xdr:from>
        <xdr:to>
          <xdr:col>36</xdr:col>
          <xdr:colOff>66675</xdr:colOff>
          <xdr:row>86</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86</xdr:row>
          <xdr:rowOff>38100</xdr:rowOff>
        </xdr:from>
        <xdr:to>
          <xdr:col>36</xdr:col>
          <xdr:colOff>66675</xdr:colOff>
          <xdr:row>86</xdr:row>
          <xdr:rowOff>285750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87</xdr:row>
          <xdr:rowOff>47625</xdr:rowOff>
        </xdr:from>
        <xdr:to>
          <xdr:col>36</xdr:col>
          <xdr:colOff>66675</xdr:colOff>
          <xdr:row>87</xdr:row>
          <xdr:rowOff>295275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88</xdr:row>
          <xdr:rowOff>47625</xdr:rowOff>
        </xdr:from>
        <xdr:to>
          <xdr:col>36</xdr:col>
          <xdr:colOff>66675</xdr:colOff>
          <xdr:row>88</xdr:row>
          <xdr:rowOff>295275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89</xdr:row>
          <xdr:rowOff>38100</xdr:rowOff>
        </xdr:from>
        <xdr:to>
          <xdr:col>36</xdr:col>
          <xdr:colOff>66675</xdr:colOff>
          <xdr:row>89</xdr:row>
          <xdr:rowOff>285750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90</xdr:row>
          <xdr:rowOff>38100</xdr:rowOff>
        </xdr:from>
        <xdr:to>
          <xdr:col>36</xdr:col>
          <xdr:colOff>66675</xdr:colOff>
          <xdr:row>90</xdr:row>
          <xdr:rowOff>295275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91</xdr:row>
          <xdr:rowOff>38100</xdr:rowOff>
        </xdr:from>
        <xdr:to>
          <xdr:col>36</xdr:col>
          <xdr:colOff>66675</xdr:colOff>
          <xdr:row>91</xdr:row>
          <xdr:rowOff>285750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92</xdr:row>
          <xdr:rowOff>38100</xdr:rowOff>
        </xdr:from>
        <xdr:to>
          <xdr:col>36</xdr:col>
          <xdr:colOff>66675</xdr:colOff>
          <xdr:row>92</xdr:row>
          <xdr:rowOff>285750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93</xdr:row>
          <xdr:rowOff>47625</xdr:rowOff>
        </xdr:from>
        <xdr:to>
          <xdr:col>36</xdr:col>
          <xdr:colOff>66675</xdr:colOff>
          <xdr:row>93</xdr:row>
          <xdr:rowOff>295275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94</xdr:row>
          <xdr:rowOff>38100</xdr:rowOff>
        </xdr:from>
        <xdr:to>
          <xdr:col>36</xdr:col>
          <xdr:colOff>66675</xdr:colOff>
          <xdr:row>94</xdr:row>
          <xdr:rowOff>295275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95</xdr:row>
          <xdr:rowOff>38100</xdr:rowOff>
        </xdr:from>
        <xdr:to>
          <xdr:col>36</xdr:col>
          <xdr:colOff>66675</xdr:colOff>
          <xdr:row>95</xdr:row>
          <xdr:rowOff>285750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96</xdr:row>
          <xdr:rowOff>38100</xdr:rowOff>
        </xdr:from>
        <xdr:to>
          <xdr:col>36</xdr:col>
          <xdr:colOff>66675</xdr:colOff>
          <xdr:row>96</xdr:row>
          <xdr:rowOff>295275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97</xdr:row>
          <xdr:rowOff>38100</xdr:rowOff>
        </xdr:from>
        <xdr:to>
          <xdr:col>36</xdr:col>
          <xdr:colOff>66675</xdr:colOff>
          <xdr:row>97</xdr:row>
          <xdr:rowOff>295275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98</xdr:row>
          <xdr:rowOff>47625</xdr:rowOff>
        </xdr:from>
        <xdr:to>
          <xdr:col>36</xdr:col>
          <xdr:colOff>66675</xdr:colOff>
          <xdr:row>98</xdr:row>
          <xdr:rowOff>295275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99</xdr:row>
          <xdr:rowOff>38100</xdr:rowOff>
        </xdr:from>
        <xdr:to>
          <xdr:col>36</xdr:col>
          <xdr:colOff>66675</xdr:colOff>
          <xdr:row>99</xdr:row>
          <xdr:rowOff>285750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100</xdr:row>
          <xdr:rowOff>47625</xdr:rowOff>
        </xdr:from>
        <xdr:to>
          <xdr:col>36</xdr:col>
          <xdr:colOff>66675</xdr:colOff>
          <xdr:row>100</xdr:row>
          <xdr:rowOff>295275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101</xdr:row>
          <xdr:rowOff>47625</xdr:rowOff>
        </xdr:from>
        <xdr:to>
          <xdr:col>36</xdr:col>
          <xdr:colOff>66675</xdr:colOff>
          <xdr:row>101</xdr:row>
          <xdr:rowOff>295275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102</xdr:row>
          <xdr:rowOff>38100</xdr:rowOff>
        </xdr:from>
        <xdr:to>
          <xdr:col>36</xdr:col>
          <xdr:colOff>66675</xdr:colOff>
          <xdr:row>102</xdr:row>
          <xdr:rowOff>295275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103</xdr:row>
          <xdr:rowOff>38100</xdr:rowOff>
        </xdr:from>
        <xdr:to>
          <xdr:col>36</xdr:col>
          <xdr:colOff>66675</xdr:colOff>
          <xdr:row>103</xdr:row>
          <xdr:rowOff>295275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104</xdr:row>
          <xdr:rowOff>38100</xdr:rowOff>
        </xdr:from>
        <xdr:to>
          <xdr:col>36</xdr:col>
          <xdr:colOff>66675</xdr:colOff>
          <xdr:row>104</xdr:row>
          <xdr:rowOff>295275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105</xdr:row>
          <xdr:rowOff>38100</xdr:rowOff>
        </xdr:from>
        <xdr:to>
          <xdr:col>36</xdr:col>
          <xdr:colOff>66675</xdr:colOff>
          <xdr:row>105</xdr:row>
          <xdr:rowOff>295275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106</xdr:row>
          <xdr:rowOff>38100</xdr:rowOff>
        </xdr:from>
        <xdr:to>
          <xdr:col>36</xdr:col>
          <xdr:colOff>66675</xdr:colOff>
          <xdr:row>106</xdr:row>
          <xdr:rowOff>295275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107</xdr:row>
          <xdr:rowOff>38100</xdr:rowOff>
        </xdr:from>
        <xdr:to>
          <xdr:col>36</xdr:col>
          <xdr:colOff>66675</xdr:colOff>
          <xdr:row>107</xdr:row>
          <xdr:rowOff>295275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108</xdr:row>
          <xdr:rowOff>38100</xdr:rowOff>
        </xdr:from>
        <xdr:to>
          <xdr:col>36</xdr:col>
          <xdr:colOff>66675</xdr:colOff>
          <xdr:row>108</xdr:row>
          <xdr:rowOff>295275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109</xdr:row>
          <xdr:rowOff>38100</xdr:rowOff>
        </xdr:from>
        <xdr:to>
          <xdr:col>36</xdr:col>
          <xdr:colOff>66675</xdr:colOff>
          <xdr:row>109</xdr:row>
          <xdr:rowOff>295275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0</xdr:colOff>
          <xdr:row>85</xdr:row>
          <xdr:rowOff>38100</xdr:rowOff>
        </xdr:from>
        <xdr:to>
          <xdr:col>70</xdr:col>
          <xdr:colOff>66675</xdr:colOff>
          <xdr:row>86</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86</xdr:row>
          <xdr:rowOff>38100</xdr:rowOff>
        </xdr:from>
        <xdr:to>
          <xdr:col>70</xdr:col>
          <xdr:colOff>66675</xdr:colOff>
          <xdr:row>86</xdr:row>
          <xdr:rowOff>285750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87</xdr:row>
          <xdr:rowOff>38100</xdr:rowOff>
        </xdr:from>
        <xdr:to>
          <xdr:col>70</xdr:col>
          <xdr:colOff>66675</xdr:colOff>
          <xdr:row>87</xdr:row>
          <xdr:rowOff>285750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88</xdr:row>
          <xdr:rowOff>38100</xdr:rowOff>
        </xdr:from>
        <xdr:to>
          <xdr:col>70</xdr:col>
          <xdr:colOff>66675</xdr:colOff>
          <xdr:row>88</xdr:row>
          <xdr:rowOff>295275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89</xdr:row>
          <xdr:rowOff>38100</xdr:rowOff>
        </xdr:from>
        <xdr:to>
          <xdr:col>70</xdr:col>
          <xdr:colOff>66675</xdr:colOff>
          <xdr:row>89</xdr:row>
          <xdr:rowOff>295275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90</xdr:row>
          <xdr:rowOff>47625</xdr:rowOff>
        </xdr:from>
        <xdr:to>
          <xdr:col>70</xdr:col>
          <xdr:colOff>66675</xdr:colOff>
          <xdr:row>90</xdr:row>
          <xdr:rowOff>295275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91</xdr:row>
          <xdr:rowOff>38100</xdr:rowOff>
        </xdr:from>
        <xdr:to>
          <xdr:col>70</xdr:col>
          <xdr:colOff>66675</xdr:colOff>
          <xdr:row>91</xdr:row>
          <xdr:rowOff>295275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92</xdr:row>
          <xdr:rowOff>38100</xdr:rowOff>
        </xdr:from>
        <xdr:to>
          <xdr:col>70</xdr:col>
          <xdr:colOff>66675</xdr:colOff>
          <xdr:row>92</xdr:row>
          <xdr:rowOff>285750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93</xdr:row>
          <xdr:rowOff>47625</xdr:rowOff>
        </xdr:from>
        <xdr:to>
          <xdr:col>70</xdr:col>
          <xdr:colOff>66675</xdr:colOff>
          <xdr:row>94</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94</xdr:row>
          <xdr:rowOff>38100</xdr:rowOff>
        </xdr:from>
        <xdr:to>
          <xdr:col>70</xdr:col>
          <xdr:colOff>66675</xdr:colOff>
          <xdr:row>94</xdr:row>
          <xdr:rowOff>295275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95</xdr:row>
          <xdr:rowOff>38100</xdr:rowOff>
        </xdr:from>
        <xdr:to>
          <xdr:col>70</xdr:col>
          <xdr:colOff>66675</xdr:colOff>
          <xdr:row>95</xdr:row>
          <xdr:rowOff>295275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96</xdr:row>
          <xdr:rowOff>38100</xdr:rowOff>
        </xdr:from>
        <xdr:to>
          <xdr:col>70</xdr:col>
          <xdr:colOff>66675</xdr:colOff>
          <xdr:row>96</xdr:row>
          <xdr:rowOff>295275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0</xdr:colOff>
          <xdr:row>97</xdr:row>
          <xdr:rowOff>38100</xdr:rowOff>
        </xdr:from>
        <xdr:to>
          <xdr:col>70</xdr:col>
          <xdr:colOff>66675</xdr:colOff>
          <xdr:row>97</xdr:row>
          <xdr:rowOff>285750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98</xdr:row>
          <xdr:rowOff>38100</xdr:rowOff>
        </xdr:from>
        <xdr:to>
          <xdr:col>70</xdr:col>
          <xdr:colOff>66675</xdr:colOff>
          <xdr:row>98</xdr:row>
          <xdr:rowOff>295275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100</xdr:row>
          <xdr:rowOff>47625</xdr:rowOff>
        </xdr:from>
        <xdr:to>
          <xdr:col>70</xdr:col>
          <xdr:colOff>66675</xdr:colOff>
          <xdr:row>100</xdr:row>
          <xdr:rowOff>295275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101</xdr:row>
          <xdr:rowOff>38100</xdr:rowOff>
        </xdr:from>
        <xdr:to>
          <xdr:col>70</xdr:col>
          <xdr:colOff>66675</xdr:colOff>
          <xdr:row>101</xdr:row>
          <xdr:rowOff>295275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102</xdr:row>
          <xdr:rowOff>38100</xdr:rowOff>
        </xdr:from>
        <xdr:to>
          <xdr:col>70</xdr:col>
          <xdr:colOff>66675</xdr:colOff>
          <xdr:row>102</xdr:row>
          <xdr:rowOff>295275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103</xdr:row>
          <xdr:rowOff>38100</xdr:rowOff>
        </xdr:from>
        <xdr:to>
          <xdr:col>70</xdr:col>
          <xdr:colOff>66675</xdr:colOff>
          <xdr:row>103</xdr:row>
          <xdr:rowOff>295275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104</xdr:row>
          <xdr:rowOff>38100</xdr:rowOff>
        </xdr:from>
        <xdr:to>
          <xdr:col>70</xdr:col>
          <xdr:colOff>66675</xdr:colOff>
          <xdr:row>104</xdr:row>
          <xdr:rowOff>285750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106</xdr:row>
          <xdr:rowOff>47625</xdr:rowOff>
        </xdr:from>
        <xdr:to>
          <xdr:col>70</xdr:col>
          <xdr:colOff>66675</xdr:colOff>
          <xdr:row>106</xdr:row>
          <xdr:rowOff>295275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107</xdr:row>
          <xdr:rowOff>38100</xdr:rowOff>
        </xdr:from>
        <xdr:to>
          <xdr:col>70</xdr:col>
          <xdr:colOff>66675</xdr:colOff>
          <xdr:row>107</xdr:row>
          <xdr:rowOff>295275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108</xdr:row>
          <xdr:rowOff>38100</xdr:rowOff>
        </xdr:from>
        <xdr:to>
          <xdr:col>70</xdr:col>
          <xdr:colOff>66675</xdr:colOff>
          <xdr:row>108</xdr:row>
          <xdr:rowOff>295275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95250</xdr:colOff>
          <xdr:row>109</xdr:row>
          <xdr:rowOff>38100</xdr:rowOff>
        </xdr:from>
        <xdr:to>
          <xdr:col>70</xdr:col>
          <xdr:colOff>66675</xdr:colOff>
          <xdr:row>109</xdr:row>
          <xdr:rowOff>285750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130</xdr:row>
          <xdr:rowOff>38100</xdr:rowOff>
        </xdr:from>
        <xdr:to>
          <xdr:col>17</xdr:col>
          <xdr:colOff>38100</xdr:colOff>
          <xdr:row>130</xdr:row>
          <xdr:rowOff>314325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130</xdr:row>
          <xdr:rowOff>38100</xdr:rowOff>
        </xdr:from>
        <xdr:to>
          <xdr:col>27</xdr:col>
          <xdr:colOff>19050</xdr:colOff>
          <xdr:row>130</xdr:row>
          <xdr:rowOff>314325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130</xdr:row>
          <xdr:rowOff>38100</xdr:rowOff>
        </xdr:from>
        <xdr:to>
          <xdr:col>37</xdr:col>
          <xdr:colOff>28575</xdr:colOff>
          <xdr:row>130</xdr:row>
          <xdr:rowOff>314325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130</xdr:row>
          <xdr:rowOff>38100</xdr:rowOff>
        </xdr:from>
        <xdr:to>
          <xdr:col>47</xdr:col>
          <xdr:colOff>28575</xdr:colOff>
          <xdr:row>130</xdr:row>
          <xdr:rowOff>314325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47625</xdr:colOff>
          <xdr:row>130</xdr:row>
          <xdr:rowOff>38100</xdr:rowOff>
        </xdr:from>
        <xdr:to>
          <xdr:col>57</xdr:col>
          <xdr:colOff>28575</xdr:colOff>
          <xdr:row>130</xdr:row>
          <xdr:rowOff>314325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47625</xdr:colOff>
          <xdr:row>130</xdr:row>
          <xdr:rowOff>38100</xdr:rowOff>
        </xdr:from>
        <xdr:to>
          <xdr:col>67</xdr:col>
          <xdr:colOff>28575</xdr:colOff>
          <xdr:row>130</xdr:row>
          <xdr:rowOff>314325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211</xdr:row>
          <xdr:rowOff>28575</xdr:rowOff>
        </xdr:from>
        <xdr:to>
          <xdr:col>30</xdr:col>
          <xdr:colOff>85725</xdr:colOff>
          <xdr:row>211</xdr:row>
          <xdr:rowOff>352425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212</xdr:row>
          <xdr:rowOff>28575</xdr:rowOff>
        </xdr:from>
        <xdr:to>
          <xdr:col>30</xdr:col>
          <xdr:colOff>85725</xdr:colOff>
          <xdr:row>212</xdr:row>
          <xdr:rowOff>352425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213</xdr:row>
          <xdr:rowOff>28575</xdr:rowOff>
        </xdr:from>
        <xdr:to>
          <xdr:col>30</xdr:col>
          <xdr:colOff>85725</xdr:colOff>
          <xdr:row>213</xdr:row>
          <xdr:rowOff>352425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214</xdr:row>
          <xdr:rowOff>28575</xdr:rowOff>
        </xdr:from>
        <xdr:to>
          <xdr:col>30</xdr:col>
          <xdr:colOff>76200</xdr:colOff>
          <xdr:row>214</xdr:row>
          <xdr:rowOff>352425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215</xdr:row>
          <xdr:rowOff>28575</xdr:rowOff>
        </xdr:from>
        <xdr:to>
          <xdr:col>30</xdr:col>
          <xdr:colOff>76200</xdr:colOff>
          <xdr:row>215</xdr:row>
          <xdr:rowOff>352425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216</xdr:row>
          <xdr:rowOff>28575</xdr:rowOff>
        </xdr:from>
        <xdr:to>
          <xdr:col>30</xdr:col>
          <xdr:colOff>76200</xdr:colOff>
          <xdr:row>216</xdr:row>
          <xdr:rowOff>352425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217</xdr:row>
          <xdr:rowOff>28575</xdr:rowOff>
        </xdr:from>
        <xdr:to>
          <xdr:col>30</xdr:col>
          <xdr:colOff>76200</xdr:colOff>
          <xdr:row>217</xdr:row>
          <xdr:rowOff>352425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218</xdr:row>
          <xdr:rowOff>28575</xdr:rowOff>
        </xdr:from>
        <xdr:to>
          <xdr:col>30</xdr:col>
          <xdr:colOff>76200</xdr:colOff>
          <xdr:row>218</xdr:row>
          <xdr:rowOff>352425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218</xdr:row>
          <xdr:rowOff>28575</xdr:rowOff>
        </xdr:from>
        <xdr:to>
          <xdr:col>38</xdr:col>
          <xdr:colOff>28575</xdr:colOff>
          <xdr:row>218</xdr:row>
          <xdr:rowOff>352425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217</xdr:row>
          <xdr:rowOff>28575</xdr:rowOff>
        </xdr:from>
        <xdr:to>
          <xdr:col>38</xdr:col>
          <xdr:colOff>28575</xdr:colOff>
          <xdr:row>217</xdr:row>
          <xdr:rowOff>352425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216</xdr:row>
          <xdr:rowOff>28575</xdr:rowOff>
        </xdr:from>
        <xdr:to>
          <xdr:col>38</xdr:col>
          <xdr:colOff>28575</xdr:colOff>
          <xdr:row>216</xdr:row>
          <xdr:rowOff>352425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215</xdr:row>
          <xdr:rowOff>28575</xdr:rowOff>
        </xdr:from>
        <xdr:to>
          <xdr:col>38</xdr:col>
          <xdr:colOff>28575</xdr:colOff>
          <xdr:row>215</xdr:row>
          <xdr:rowOff>352425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214</xdr:row>
          <xdr:rowOff>28575</xdr:rowOff>
        </xdr:from>
        <xdr:to>
          <xdr:col>38</xdr:col>
          <xdr:colOff>28575</xdr:colOff>
          <xdr:row>214</xdr:row>
          <xdr:rowOff>352425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213</xdr:row>
          <xdr:rowOff>28575</xdr:rowOff>
        </xdr:from>
        <xdr:to>
          <xdr:col>38</xdr:col>
          <xdr:colOff>28575</xdr:colOff>
          <xdr:row>213</xdr:row>
          <xdr:rowOff>352425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212</xdr:row>
          <xdr:rowOff>28575</xdr:rowOff>
        </xdr:from>
        <xdr:to>
          <xdr:col>38</xdr:col>
          <xdr:colOff>28575</xdr:colOff>
          <xdr:row>212</xdr:row>
          <xdr:rowOff>352425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211</xdr:row>
          <xdr:rowOff>28575</xdr:rowOff>
        </xdr:from>
        <xdr:to>
          <xdr:col>38</xdr:col>
          <xdr:colOff>38100</xdr:colOff>
          <xdr:row>211</xdr:row>
          <xdr:rowOff>352425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211</xdr:row>
          <xdr:rowOff>28575</xdr:rowOff>
        </xdr:from>
        <xdr:to>
          <xdr:col>46</xdr:col>
          <xdr:colOff>47625</xdr:colOff>
          <xdr:row>211</xdr:row>
          <xdr:rowOff>352425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212</xdr:row>
          <xdr:rowOff>28575</xdr:rowOff>
        </xdr:from>
        <xdr:to>
          <xdr:col>46</xdr:col>
          <xdr:colOff>47625</xdr:colOff>
          <xdr:row>212</xdr:row>
          <xdr:rowOff>352425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213</xdr:row>
          <xdr:rowOff>28575</xdr:rowOff>
        </xdr:from>
        <xdr:to>
          <xdr:col>46</xdr:col>
          <xdr:colOff>47625</xdr:colOff>
          <xdr:row>213</xdr:row>
          <xdr:rowOff>352425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214</xdr:row>
          <xdr:rowOff>28575</xdr:rowOff>
        </xdr:from>
        <xdr:to>
          <xdr:col>46</xdr:col>
          <xdr:colOff>47625</xdr:colOff>
          <xdr:row>214</xdr:row>
          <xdr:rowOff>352425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215</xdr:row>
          <xdr:rowOff>28575</xdr:rowOff>
        </xdr:from>
        <xdr:to>
          <xdr:col>46</xdr:col>
          <xdr:colOff>47625</xdr:colOff>
          <xdr:row>215</xdr:row>
          <xdr:rowOff>352425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216</xdr:row>
          <xdr:rowOff>28575</xdr:rowOff>
        </xdr:from>
        <xdr:to>
          <xdr:col>46</xdr:col>
          <xdr:colOff>47625</xdr:colOff>
          <xdr:row>216</xdr:row>
          <xdr:rowOff>352425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217</xdr:row>
          <xdr:rowOff>28575</xdr:rowOff>
        </xdr:from>
        <xdr:to>
          <xdr:col>46</xdr:col>
          <xdr:colOff>47625</xdr:colOff>
          <xdr:row>217</xdr:row>
          <xdr:rowOff>352425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218</xdr:row>
          <xdr:rowOff>28575</xdr:rowOff>
        </xdr:from>
        <xdr:to>
          <xdr:col>46</xdr:col>
          <xdr:colOff>47625</xdr:colOff>
          <xdr:row>218</xdr:row>
          <xdr:rowOff>352425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218</xdr:row>
          <xdr:rowOff>28575</xdr:rowOff>
        </xdr:from>
        <xdr:to>
          <xdr:col>55</xdr:col>
          <xdr:colOff>9525</xdr:colOff>
          <xdr:row>218</xdr:row>
          <xdr:rowOff>352425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217</xdr:row>
          <xdr:rowOff>28575</xdr:rowOff>
        </xdr:from>
        <xdr:to>
          <xdr:col>55</xdr:col>
          <xdr:colOff>9525</xdr:colOff>
          <xdr:row>217</xdr:row>
          <xdr:rowOff>352425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216</xdr:row>
          <xdr:rowOff>28575</xdr:rowOff>
        </xdr:from>
        <xdr:to>
          <xdr:col>55</xdr:col>
          <xdr:colOff>9525</xdr:colOff>
          <xdr:row>216</xdr:row>
          <xdr:rowOff>352425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215</xdr:row>
          <xdr:rowOff>28575</xdr:rowOff>
        </xdr:from>
        <xdr:to>
          <xdr:col>55</xdr:col>
          <xdr:colOff>9525</xdr:colOff>
          <xdr:row>215</xdr:row>
          <xdr:rowOff>352425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214</xdr:row>
          <xdr:rowOff>28575</xdr:rowOff>
        </xdr:from>
        <xdr:to>
          <xdr:col>55</xdr:col>
          <xdr:colOff>9525</xdr:colOff>
          <xdr:row>214</xdr:row>
          <xdr:rowOff>352425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213</xdr:row>
          <xdr:rowOff>28575</xdr:rowOff>
        </xdr:from>
        <xdr:to>
          <xdr:col>55</xdr:col>
          <xdr:colOff>9525</xdr:colOff>
          <xdr:row>213</xdr:row>
          <xdr:rowOff>352425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212</xdr:row>
          <xdr:rowOff>28575</xdr:rowOff>
        </xdr:from>
        <xdr:to>
          <xdr:col>55</xdr:col>
          <xdr:colOff>9525</xdr:colOff>
          <xdr:row>212</xdr:row>
          <xdr:rowOff>352425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211</xdr:row>
          <xdr:rowOff>28575</xdr:rowOff>
        </xdr:from>
        <xdr:to>
          <xdr:col>55</xdr:col>
          <xdr:colOff>9525</xdr:colOff>
          <xdr:row>211</xdr:row>
          <xdr:rowOff>352425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211</xdr:row>
          <xdr:rowOff>28575</xdr:rowOff>
        </xdr:from>
        <xdr:to>
          <xdr:col>62</xdr:col>
          <xdr:colOff>47625</xdr:colOff>
          <xdr:row>211</xdr:row>
          <xdr:rowOff>352425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212</xdr:row>
          <xdr:rowOff>28575</xdr:rowOff>
        </xdr:from>
        <xdr:to>
          <xdr:col>62</xdr:col>
          <xdr:colOff>47625</xdr:colOff>
          <xdr:row>212</xdr:row>
          <xdr:rowOff>352425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213</xdr:row>
          <xdr:rowOff>28575</xdr:rowOff>
        </xdr:from>
        <xdr:to>
          <xdr:col>62</xdr:col>
          <xdr:colOff>47625</xdr:colOff>
          <xdr:row>213</xdr:row>
          <xdr:rowOff>352425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214</xdr:row>
          <xdr:rowOff>28575</xdr:rowOff>
        </xdr:from>
        <xdr:to>
          <xdr:col>62</xdr:col>
          <xdr:colOff>47625</xdr:colOff>
          <xdr:row>214</xdr:row>
          <xdr:rowOff>352425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215</xdr:row>
          <xdr:rowOff>28575</xdr:rowOff>
        </xdr:from>
        <xdr:to>
          <xdr:col>62</xdr:col>
          <xdr:colOff>47625</xdr:colOff>
          <xdr:row>215</xdr:row>
          <xdr:rowOff>352425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216</xdr:row>
          <xdr:rowOff>28575</xdr:rowOff>
        </xdr:from>
        <xdr:to>
          <xdr:col>62</xdr:col>
          <xdr:colOff>47625</xdr:colOff>
          <xdr:row>216</xdr:row>
          <xdr:rowOff>352425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217</xdr:row>
          <xdr:rowOff>28575</xdr:rowOff>
        </xdr:from>
        <xdr:to>
          <xdr:col>62</xdr:col>
          <xdr:colOff>47625</xdr:colOff>
          <xdr:row>217</xdr:row>
          <xdr:rowOff>352425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66675</xdr:colOff>
          <xdr:row>218</xdr:row>
          <xdr:rowOff>28575</xdr:rowOff>
        </xdr:from>
        <xdr:to>
          <xdr:col>62</xdr:col>
          <xdr:colOff>47625</xdr:colOff>
          <xdr:row>218</xdr:row>
          <xdr:rowOff>352425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217</xdr:row>
          <xdr:rowOff>47625</xdr:rowOff>
        </xdr:from>
        <xdr:to>
          <xdr:col>69</xdr:col>
          <xdr:colOff>47625</xdr:colOff>
          <xdr:row>217</xdr:row>
          <xdr:rowOff>333375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216</xdr:row>
          <xdr:rowOff>28575</xdr:rowOff>
        </xdr:from>
        <xdr:to>
          <xdr:col>69</xdr:col>
          <xdr:colOff>66675</xdr:colOff>
          <xdr:row>216</xdr:row>
          <xdr:rowOff>361950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57150</xdr:colOff>
          <xdr:row>215</xdr:row>
          <xdr:rowOff>47625</xdr:rowOff>
        </xdr:from>
        <xdr:to>
          <xdr:col>69</xdr:col>
          <xdr:colOff>28575</xdr:colOff>
          <xdr:row>215</xdr:row>
          <xdr:rowOff>323850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214</xdr:row>
          <xdr:rowOff>28575</xdr:rowOff>
        </xdr:from>
        <xdr:to>
          <xdr:col>68</xdr:col>
          <xdr:colOff>85725</xdr:colOff>
          <xdr:row>214</xdr:row>
          <xdr:rowOff>342900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213</xdr:row>
          <xdr:rowOff>47625</xdr:rowOff>
        </xdr:from>
        <xdr:to>
          <xdr:col>68</xdr:col>
          <xdr:colOff>66675</xdr:colOff>
          <xdr:row>213</xdr:row>
          <xdr:rowOff>333375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212</xdr:row>
          <xdr:rowOff>28575</xdr:rowOff>
        </xdr:from>
        <xdr:to>
          <xdr:col>68</xdr:col>
          <xdr:colOff>76200</xdr:colOff>
          <xdr:row>212</xdr:row>
          <xdr:rowOff>361950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211</xdr:row>
          <xdr:rowOff>28575</xdr:rowOff>
        </xdr:from>
        <xdr:to>
          <xdr:col>69</xdr:col>
          <xdr:colOff>19050</xdr:colOff>
          <xdr:row>211</xdr:row>
          <xdr:rowOff>342900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225</xdr:row>
          <xdr:rowOff>66675</xdr:rowOff>
        </xdr:from>
        <xdr:to>
          <xdr:col>50</xdr:col>
          <xdr:colOff>9525</xdr:colOff>
          <xdr:row>225</xdr:row>
          <xdr:rowOff>333375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226</xdr:row>
          <xdr:rowOff>66675</xdr:rowOff>
        </xdr:from>
        <xdr:to>
          <xdr:col>50</xdr:col>
          <xdr:colOff>9525</xdr:colOff>
          <xdr:row>226</xdr:row>
          <xdr:rowOff>314325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227</xdr:row>
          <xdr:rowOff>76200</xdr:rowOff>
        </xdr:from>
        <xdr:to>
          <xdr:col>50</xdr:col>
          <xdr:colOff>9525</xdr:colOff>
          <xdr:row>227</xdr:row>
          <xdr:rowOff>323850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228</xdr:row>
          <xdr:rowOff>76200</xdr:rowOff>
        </xdr:from>
        <xdr:to>
          <xdr:col>50</xdr:col>
          <xdr:colOff>9525</xdr:colOff>
          <xdr:row>228</xdr:row>
          <xdr:rowOff>323850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229</xdr:row>
          <xdr:rowOff>66675</xdr:rowOff>
        </xdr:from>
        <xdr:to>
          <xdr:col>50</xdr:col>
          <xdr:colOff>9525</xdr:colOff>
          <xdr:row>229</xdr:row>
          <xdr:rowOff>314325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235</xdr:row>
          <xdr:rowOff>47625</xdr:rowOff>
        </xdr:from>
        <xdr:to>
          <xdr:col>23</xdr:col>
          <xdr:colOff>38100</xdr:colOff>
          <xdr:row>235</xdr:row>
          <xdr:rowOff>333375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235</xdr:row>
          <xdr:rowOff>47625</xdr:rowOff>
        </xdr:from>
        <xdr:to>
          <xdr:col>43</xdr:col>
          <xdr:colOff>28575</xdr:colOff>
          <xdr:row>235</xdr:row>
          <xdr:rowOff>333375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235</xdr:row>
          <xdr:rowOff>47625</xdr:rowOff>
        </xdr:from>
        <xdr:to>
          <xdr:col>63</xdr:col>
          <xdr:colOff>19050</xdr:colOff>
          <xdr:row>235</xdr:row>
          <xdr:rowOff>333375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243</xdr:row>
          <xdr:rowOff>47625</xdr:rowOff>
        </xdr:from>
        <xdr:to>
          <xdr:col>57</xdr:col>
          <xdr:colOff>0</xdr:colOff>
          <xdr:row>243</xdr:row>
          <xdr:rowOff>323850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243</xdr:row>
          <xdr:rowOff>47625</xdr:rowOff>
        </xdr:from>
        <xdr:to>
          <xdr:col>68</xdr:col>
          <xdr:colOff>9525</xdr:colOff>
          <xdr:row>243</xdr:row>
          <xdr:rowOff>323850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244</xdr:row>
          <xdr:rowOff>38100</xdr:rowOff>
        </xdr:from>
        <xdr:to>
          <xdr:col>57</xdr:col>
          <xdr:colOff>0</xdr:colOff>
          <xdr:row>244</xdr:row>
          <xdr:rowOff>314325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245</xdr:row>
          <xdr:rowOff>38100</xdr:rowOff>
        </xdr:from>
        <xdr:to>
          <xdr:col>57</xdr:col>
          <xdr:colOff>0</xdr:colOff>
          <xdr:row>245</xdr:row>
          <xdr:rowOff>314325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247</xdr:row>
          <xdr:rowOff>47625</xdr:rowOff>
        </xdr:from>
        <xdr:to>
          <xdr:col>57</xdr:col>
          <xdr:colOff>0</xdr:colOff>
          <xdr:row>247</xdr:row>
          <xdr:rowOff>323850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248</xdr:row>
          <xdr:rowOff>38100</xdr:rowOff>
        </xdr:from>
        <xdr:to>
          <xdr:col>57</xdr:col>
          <xdr:colOff>0</xdr:colOff>
          <xdr:row>248</xdr:row>
          <xdr:rowOff>314325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249</xdr:row>
          <xdr:rowOff>38100</xdr:rowOff>
        </xdr:from>
        <xdr:to>
          <xdr:col>57</xdr:col>
          <xdr:colOff>0</xdr:colOff>
          <xdr:row>249</xdr:row>
          <xdr:rowOff>314325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250</xdr:row>
          <xdr:rowOff>38100</xdr:rowOff>
        </xdr:from>
        <xdr:to>
          <xdr:col>57</xdr:col>
          <xdr:colOff>0</xdr:colOff>
          <xdr:row>250</xdr:row>
          <xdr:rowOff>314325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251</xdr:row>
          <xdr:rowOff>38100</xdr:rowOff>
        </xdr:from>
        <xdr:to>
          <xdr:col>57</xdr:col>
          <xdr:colOff>0</xdr:colOff>
          <xdr:row>251</xdr:row>
          <xdr:rowOff>314325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252</xdr:row>
          <xdr:rowOff>38100</xdr:rowOff>
        </xdr:from>
        <xdr:to>
          <xdr:col>57</xdr:col>
          <xdr:colOff>0</xdr:colOff>
          <xdr:row>252</xdr:row>
          <xdr:rowOff>314325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253</xdr:row>
          <xdr:rowOff>38100</xdr:rowOff>
        </xdr:from>
        <xdr:to>
          <xdr:col>57</xdr:col>
          <xdr:colOff>0</xdr:colOff>
          <xdr:row>253</xdr:row>
          <xdr:rowOff>314325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244</xdr:row>
          <xdr:rowOff>38100</xdr:rowOff>
        </xdr:from>
        <xdr:to>
          <xdr:col>68</xdr:col>
          <xdr:colOff>9525</xdr:colOff>
          <xdr:row>244</xdr:row>
          <xdr:rowOff>314325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245</xdr:row>
          <xdr:rowOff>38100</xdr:rowOff>
        </xdr:from>
        <xdr:to>
          <xdr:col>68</xdr:col>
          <xdr:colOff>9525</xdr:colOff>
          <xdr:row>245</xdr:row>
          <xdr:rowOff>314325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247</xdr:row>
          <xdr:rowOff>47625</xdr:rowOff>
        </xdr:from>
        <xdr:to>
          <xdr:col>68</xdr:col>
          <xdr:colOff>9525</xdr:colOff>
          <xdr:row>247</xdr:row>
          <xdr:rowOff>323850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248</xdr:row>
          <xdr:rowOff>38100</xdr:rowOff>
        </xdr:from>
        <xdr:to>
          <xdr:col>68</xdr:col>
          <xdr:colOff>9525</xdr:colOff>
          <xdr:row>248</xdr:row>
          <xdr:rowOff>314325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249</xdr:row>
          <xdr:rowOff>38100</xdr:rowOff>
        </xdr:from>
        <xdr:to>
          <xdr:col>68</xdr:col>
          <xdr:colOff>9525</xdr:colOff>
          <xdr:row>249</xdr:row>
          <xdr:rowOff>314325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250</xdr:row>
          <xdr:rowOff>38100</xdr:rowOff>
        </xdr:from>
        <xdr:to>
          <xdr:col>68</xdr:col>
          <xdr:colOff>9525</xdr:colOff>
          <xdr:row>250</xdr:row>
          <xdr:rowOff>314325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251</xdr:row>
          <xdr:rowOff>38100</xdr:rowOff>
        </xdr:from>
        <xdr:to>
          <xdr:col>68</xdr:col>
          <xdr:colOff>9525</xdr:colOff>
          <xdr:row>251</xdr:row>
          <xdr:rowOff>314325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252</xdr:row>
          <xdr:rowOff>38100</xdr:rowOff>
        </xdr:from>
        <xdr:to>
          <xdr:col>68</xdr:col>
          <xdr:colOff>9525</xdr:colOff>
          <xdr:row>252</xdr:row>
          <xdr:rowOff>314325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305</xdr:row>
          <xdr:rowOff>47625</xdr:rowOff>
        </xdr:from>
        <xdr:to>
          <xdr:col>54</xdr:col>
          <xdr:colOff>85725</xdr:colOff>
          <xdr:row>306</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306</xdr:row>
          <xdr:rowOff>57150</xdr:rowOff>
        </xdr:from>
        <xdr:to>
          <xdr:col>54</xdr:col>
          <xdr:colOff>85725</xdr:colOff>
          <xdr:row>306</xdr:row>
          <xdr:rowOff>304800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307</xdr:row>
          <xdr:rowOff>66675</xdr:rowOff>
        </xdr:from>
        <xdr:to>
          <xdr:col>54</xdr:col>
          <xdr:colOff>85725</xdr:colOff>
          <xdr:row>308</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308</xdr:row>
          <xdr:rowOff>57150</xdr:rowOff>
        </xdr:from>
        <xdr:to>
          <xdr:col>54</xdr:col>
          <xdr:colOff>85725</xdr:colOff>
          <xdr:row>308</xdr:row>
          <xdr:rowOff>304800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309</xdr:row>
          <xdr:rowOff>57150</xdr:rowOff>
        </xdr:from>
        <xdr:to>
          <xdr:col>54</xdr:col>
          <xdr:colOff>85725</xdr:colOff>
          <xdr:row>309</xdr:row>
          <xdr:rowOff>304800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310</xdr:row>
          <xdr:rowOff>47625</xdr:rowOff>
        </xdr:from>
        <xdr:to>
          <xdr:col>54</xdr:col>
          <xdr:colOff>85725</xdr:colOff>
          <xdr:row>310</xdr:row>
          <xdr:rowOff>295275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311</xdr:row>
          <xdr:rowOff>57150</xdr:rowOff>
        </xdr:from>
        <xdr:to>
          <xdr:col>54</xdr:col>
          <xdr:colOff>85725</xdr:colOff>
          <xdr:row>312</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312</xdr:row>
          <xdr:rowOff>57150</xdr:rowOff>
        </xdr:from>
        <xdr:to>
          <xdr:col>54</xdr:col>
          <xdr:colOff>85725</xdr:colOff>
          <xdr:row>312</xdr:row>
          <xdr:rowOff>304800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313</xdr:row>
          <xdr:rowOff>57150</xdr:rowOff>
        </xdr:from>
        <xdr:to>
          <xdr:col>54</xdr:col>
          <xdr:colOff>85725</xdr:colOff>
          <xdr:row>313</xdr:row>
          <xdr:rowOff>304800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314</xdr:row>
          <xdr:rowOff>57150</xdr:rowOff>
        </xdr:from>
        <xdr:to>
          <xdr:col>54</xdr:col>
          <xdr:colOff>85725</xdr:colOff>
          <xdr:row>314</xdr:row>
          <xdr:rowOff>304800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315</xdr:row>
          <xdr:rowOff>47625</xdr:rowOff>
        </xdr:from>
        <xdr:to>
          <xdr:col>54</xdr:col>
          <xdr:colOff>85725</xdr:colOff>
          <xdr:row>316</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316</xdr:row>
          <xdr:rowOff>57150</xdr:rowOff>
        </xdr:from>
        <xdr:to>
          <xdr:col>54</xdr:col>
          <xdr:colOff>85725</xdr:colOff>
          <xdr:row>316</xdr:row>
          <xdr:rowOff>304800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317</xdr:row>
          <xdr:rowOff>57150</xdr:rowOff>
        </xdr:from>
        <xdr:to>
          <xdr:col>54</xdr:col>
          <xdr:colOff>85725</xdr:colOff>
          <xdr:row>317</xdr:row>
          <xdr:rowOff>304800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318</xdr:row>
          <xdr:rowOff>57150</xdr:rowOff>
        </xdr:from>
        <xdr:to>
          <xdr:col>54</xdr:col>
          <xdr:colOff>85725</xdr:colOff>
          <xdr:row>318</xdr:row>
          <xdr:rowOff>304800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319</xdr:row>
          <xdr:rowOff>57150</xdr:rowOff>
        </xdr:from>
        <xdr:to>
          <xdr:col>54</xdr:col>
          <xdr:colOff>85725</xdr:colOff>
          <xdr:row>319</xdr:row>
          <xdr:rowOff>304800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321</xdr:row>
          <xdr:rowOff>57150</xdr:rowOff>
        </xdr:from>
        <xdr:to>
          <xdr:col>54</xdr:col>
          <xdr:colOff>85725</xdr:colOff>
          <xdr:row>321</xdr:row>
          <xdr:rowOff>304800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322</xdr:row>
          <xdr:rowOff>57150</xdr:rowOff>
        </xdr:from>
        <xdr:to>
          <xdr:col>54</xdr:col>
          <xdr:colOff>85725</xdr:colOff>
          <xdr:row>322</xdr:row>
          <xdr:rowOff>304800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323</xdr:row>
          <xdr:rowOff>57150</xdr:rowOff>
        </xdr:from>
        <xdr:to>
          <xdr:col>54</xdr:col>
          <xdr:colOff>85725</xdr:colOff>
          <xdr:row>323</xdr:row>
          <xdr:rowOff>304800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324</xdr:row>
          <xdr:rowOff>57150</xdr:rowOff>
        </xdr:from>
        <xdr:to>
          <xdr:col>54</xdr:col>
          <xdr:colOff>85725</xdr:colOff>
          <xdr:row>324</xdr:row>
          <xdr:rowOff>304800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325</xdr:row>
          <xdr:rowOff>66675</xdr:rowOff>
        </xdr:from>
        <xdr:to>
          <xdr:col>54</xdr:col>
          <xdr:colOff>85725</xdr:colOff>
          <xdr:row>326</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305</xdr:row>
          <xdr:rowOff>47625</xdr:rowOff>
        </xdr:from>
        <xdr:to>
          <xdr:col>62</xdr:col>
          <xdr:colOff>85725</xdr:colOff>
          <xdr:row>306</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306</xdr:row>
          <xdr:rowOff>57150</xdr:rowOff>
        </xdr:from>
        <xdr:to>
          <xdr:col>62</xdr:col>
          <xdr:colOff>85725</xdr:colOff>
          <xdr:row>306</xdr:row>
          <xdr:rowOff>304800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307</xdr:row>
          <xdr:rowOff>66675</xdr:rowOff>
        </xdr:from>
        <xdr:to>
          <xdr:col>62</xdr:col>
          <xdr:colOff>85725</xdr:colOff>
          <xdr:row>308</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308</xdr:row>
          <xdr:rowOff>57150</xdr:rowOff>
        </xdr:from>
        <xdr:to>
          <xdr:col>62</xdr:col>
          <xdr:colOff>85725</xdr:colOff>
          <xdr:row>308</xdr:row>
          <xdr:rowOff>304800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309</xdr:row>
          <xdr:rowOff>57150</xdr:rowOff>
        </xdr:from>
        <xdr:to>
          <xdr:col>62</xdr:col>
          <xdr:colOff>85725</xdr:colOff>
          <xdr:row>309</xdr:row>
          <xdr:rowOff>304800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310</xdr:row>
          <xdr:rowOff>57150</xdr:rowOff>
        </xdr:from>
        <xdr:to>
          <xdr:col>62</xdr:col>
          <xdr:colOff>85725</xdr:colOff>
          <xdr:row>310</xdr:row>
          <xdr:rowOff>304800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311</xdr:row>
          <xdr:rowOff>57150</xdr:rowOff>
        </xdr:from>
        <xdr:to>
          <xdr:col>62</xdr:col>
          <xdr:colOff>85725</xdr:colOff>
          <xdr:row>312</xdr:row>
          <xdr:rowOff>9525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312</xdr:row>
          <xdr:rowOff>57150</xdr:rowOff>
        </xdr:from>
        <xdr:to>
          <xdr:col>62</xdr:col>
          <xdr:colOff>85725</xdr:colOff>
          <xdr:row>312</xdr:row>
          <xdr:rowOff>304800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313</xdr:row>
          <xdr:rowOff>57150</xdr:rowOff>
        </xdr:from>
        <xdr:to>
          <xdr:col>62</xdr:col>
          <xdr:colOff>85725</xdr:colOff>
          <xdr:row>313</xdr:row>
          <xdr:rowOff>304800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314</xdr:row>
          <xdr:rowOff>57150</xdr:rowOff>
        </xdr:from>
        <xdr:to>
          <xdr:col>62</xdr:col>
          <xdr:colOff>85725</xdr:colOff>
          <xdr:row>314</xdr:row>
          <xdr:rowOff>304800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315</xdr:row>
          <xdr:rowOff>47625</xdr:rowOff>
        </xdr:from>
        <xdr:to>
          <xdr:col>62</xdr:col>
          <xdr:colOff>85725</xdr:colOff>
          <xdr:row>316</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316</xdr:row>
          <xdr:rowOff>57150</xdr:rowOff>
        </xdr:from>
        <xdr:to>
          <xdr:col>62</xdr:col>
          <xdr:colOff>85725</xdr:colOff>
          <xdr:row>316</xdr:row>
          <xdr:rowOff>304800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317</xdr:row>
          <xdr:rowOff>57150</xdr:rowOff>
        </xdr:from>
        <xdr:to>
          <xdr:col>62</xdr:col>
          <xdr:colOff>85725</xdr:colOff>
          <xdr:row>317</xdr:row>
          <xdr:rowOff>304800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318</xdr:row>
          <xdr:rowOff>57150</xdr:rowOff>
        </xdr:from>
        <xdr:to>
          <xdr:col>62</xdr:col>
          <xdr:colOff>85725</xdr:colOff>
          <xdr:row>318</xdr:row>
          <xdr:rowOff>304800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319</xdr:row>
          <xdr:rowOff>57150</xdr:rowOff>
        </xdr:from>
        <xdr:to>
          <xdr:col>62</xdr:col>
          <xdr:colOff>85725</xdr:colOff>
          <xdr:row>319</xdr:row>
          <xdr:rowOff>304800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321</xdr:row>
          <xdr:rowOff>57150</xdr:rowOff>
        </xdr:from>
        <xdr:to>
          <xdr:col>62</xdr:col>
          <xdr:colOff>85725</xdr:colOff>
          <xdr:row>321</xdr:row>
          <xdr:rowOff>304800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322</xdr:row>
          <xdr:rowOff>57150</xdr:rowOff>
        </xdr:from>
        <xdr:to>
          <xdr:col>62</xdr:col>
          <xdr:colOff>85725</xdr:colOff>
          <xdr:row>322</xdr:row>
          <xdr:rowOff>304800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323</xdr:row>
          <xdr:rowOff>57150</xdr:rowOff>
        </xdr:from>
        <xdr:to>
          <xdr:col>62</xdr:col>
          <xdr:colOff>85725</xdr:colOff>
          <xdr:row>323</xdr:row>
          <xdr:rowOff>304800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324</xdr:row>
          <xdr:rowOff>57150</xdr:rowOff>
        </xdr:from>
        <xdr:to>
          <xdr:col>62</xdr:col>
          <xdr:colOff>85725</xdr:colOff>
          <xdr:row>324</xdr:row>
          <xdr:rowOff>304800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325</xdr:row>
          <xdr:rowOff>66675</xdr:rowOff>
        </xdr:from>
        <xdr:to>
          <xdr:col>62</xdr:col>
          <xdr:colOff>85725</xdr:colOff>
          <xdr:row>326</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327</xdr:row>
          <xdr:rowOff>66675</xdr:rowOff>
        </xdr:from>
        <xdr:to>
          <xdr:col>62</xdr:col>
          <xdr:colOff>85725</xdr:colOff>
          <xdr:row>328</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305</xdr:row>
          <xdr:rowOff>47625</xdr:rowOff>
        </xdr:from>
        <xdr:to>
          <xdr:col>70</xdr:col>
          <xdr:colOff>85725</xdr:colOff>
          <xdr:row>306</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306</xdr:row>
          <xdr:rowOff>57150</xdr:rowOff>
        </xdr:from>
        <xdr:to>
          <xdr:col>70</xdr:col>
          <xdr:colOff>85725</xdr:colOff>
          <xdr:row>306</xdr:row>
          <xdr:rowOff>304800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307</xdr:row>
          <xdr:rowOff>66675</xdr:rowOff>
        </xdr:from>
        <xdr:to>
          <xdr:col>70</xdr:col>
          <xdr:colOff>85725</xdr:colOff>
          <xdr:row>308</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308</xdr:row>
          <xdr:rowOff>57150</xdr:rowOff>
        </xdr:from>
        <xdr:to>
          <xdr:col>70</xdr:col>
          <xdr:colOff>85725</xdr:colOff>
          <xdr:row>308</xdr:row>
          <xdr:rowOff>304800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309</xdr:row>
          <xdr:rowOff>57150</xdr:rowOff>
        </xdr:from>
        <xdr:to>
          <xdr:col>70</xdr:col>
          <xdr:colOff>85725</xdr:colOff>
          <xdr:row>309</xdr:row>
          <xdr:rowOff>304800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310</xdr:row>
          <xdr:rowOff>57150</xdr:rowOff>
        </xdr:from>
        <xdr:to>
          <xdr:col>70</xdr:col>
          <xdr:colOff>85725</xdr:colOff>
          <xdr:row>310</xdr:row>
          <xdr:rowOff>304800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311</xdr:row>
          <xdr:rowOff>57150</xdr:rowOff>
        </xdr:from>
        <xdr:to>
          <xdr:col>70</xdr:col>
          <xdr:colOff>85725</xdr:colOff>
          <xdr:row>312</xdr:row>
          <xdr:rowOff>9525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312</xdr:row>
          <xdr:rowOff>57150</xdr:rowOff>
        </xdr:from>
        <xdr:to>
          <xdr:col>70</xdr:col>
          <xdr:colOff>85725</xdr:colOff>
          <xdr:row>312</xdr:row>
          <xdr:rowOff>304800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313</xdr:row>
          <xdr:rowOff>57150</xdr:rowOff>
        </xdr:from>
        <xdr:to>
          <xdr:col>70</xdr:col>
          <xdr:colOff>85725</xdr:colOff>
          <xdr:row>313</xdr:row>
          <xdr:rowOff>304800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314</xdr:row>
          <xdr:rowOff>57150</xdr:rowOff>
        </xdr:from>
        <xdr:to>
          <xdr:col>70</xdr:col>
          <xdr:colOff>85725</xdr:colOff>
          <xdr:row>314</xdr:row>
          <xdr:rowOff>304800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315</xdr:row>
          <xdr:rowOff>47625</xdr:rowOff>
        </xdr:from>
        <xdr:to>
          <xdr:col>70</xdr:col>
          <xdr:colOff>85725</xdr:colOff>
          <xdr:row>316</xdr:row>
          <xdr:rowOff>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316</xdr:row>
          <xdr:rowOff>57150</xdr:rowOff>
        </xdr:from>
        <xdr:to>
          <xdr:col>70</xdr:col>
          <xdr:colOff>85725</xdr:colOff>
          <xdr:row>316</xdr:row>
          <xdr:rowOff>304800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317</xdr:row>
          <xdr:rowOff>57150</xdr:rowOff>
        </xdr:from>
        <xdr:to>
          <xdr:col>70</xdr:col>
          <xdr:colOff>85725</xdr:colOff>
          <xdr:row>317</xdr:row>
          <xdr:rowOff>304800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318</xdr:row>
          <xdr:rowOff>57150</xdr:rowOff>
        </xdr:from>
        <xdr:to>
          <xdr:col>70</xdr:col>
          <xdr:colOff>85725</xdr:colOff>
          <xdr:row>318</xdr:row>
          <xdr:rowOff>304800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319</xdr:row>
          <xdr:rowOff>57150</xdr:rowOff>
        </xdr:from>
        <xdr:to>
          <xdr:col>70</xdr:col>
          <xdr:colOff>85725</xdr:colOff>
          <xdr:row>319</xdr:row>
          <xdr:rowOff>304800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321</xdr:row>
          <xdr:rowOff>57150</xdr:rowOff>
        </xdr:from>
        <xdr:to>
          <xdr:col>70</xdr:col>
          <xdr:colOff>85725</xdr:colOff>
          <xdr:row>321</xdr:row>
          <xdr:rowOff>304800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322</xdr:row>
          <xdr:rowOff>57150</xdr:rowOff>
        </xdr:from>
        <xdr:to>
          <xdr:col>70</xdr:col>
          <xdr:colOff>85725</xdr:colOff>
          <xdr:row>322</xdr:row>
          <xdr:rowOff>304800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323</xdr:row>
          <xdr:rowOff>57150</xdr:rowOff>
        </xdr:from>
        <xdr:to>
          <xdr:col>70</xdr:col>
          <xdr:colOff>85725</xdr:colOff>
          <xdr:row>323</xdr:row>
          <xdr:rowOff>304800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324</xdr:row>
          <xdr:rowOff>57150</xdr:rowOff>
        </xdr:from>
        <xdr:to>
          <xdr:col>70</xdr:col>
          <xdr:colOff>85725</xdr:colOff>
          <xdr:row>324</xdr:row>
          <xdr:rowOff>304800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325</xdr:row>
          <xdr:rowOff>66675</xdr:rowOff>
        </xdr:from>
        <xdr:to>
          <xdr:col>70</xdr:col>
          <xdr:colOff>85725</xdr:colOff>
          <xdr:row>326</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327</xdr:row>
          <xdr:rowOff>66675</xdr:rowOff>
        </xdr:from>
        <xdr:to>
          <xdr:col>70</xdr:col>
          <xdr:colOff>85725</xdr:colOff>
          <xdr:row>328</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338</xdr:row>
          <xdr:rowOff>28575</xdr:rowOff>
        </xdr:from>
        <xdr:to>
          <xdr:col>22</xdr:col>
          <xdr:colOff>19050</xdr:colOff>
          <xdr:row>339</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338</xdr:row>
          <xdr:rowOff>28575</xdr:rowOff>
        </xdr:from>
        <xdr:to>
          <xdr:col>40</xdr:col>
          <xdr:colOff>19050</xdr:colOff>
          <xdr:row>339</xdr:row>
          <xdr:rowOff>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338</xdr:row>
          <xdr:rowOff>28575</xdr:rowOff>
        </xdr:from>
        <xdr:to>
          <xdr:col>58</xdr:col>
          <xdr:colOff>76200</xdr:colOff>
          <xdr:row>339</xdr:row>
          <xdr:rowOff>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342</xdr:row>
          <xdr:rowOff>9525</xdr:rowOff>
        </xdr:from>
        <xdr:to>
          <xdr:col>21</xdr:col>
          <xdr:colOff>66675</xdr:colOff>
          <xdr:row>343</xdr:row>
          <xdr:rowOff>28575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343</xdr:row>
          <xdr:rowOff>9525</xdr:rowOff>
        </xdr:from>
        <xdr:to>
          <xdr:col>21</xdr:col>
          <xdr:colOff>66675</xdr:colOff>
          <xdr:row>344</xdr:row>
          <xdr:rowOff>28575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347</xdr:row>
          <xdr:rowOff>228600</xdr:rowOff>
        </xdr:from>
        <xdr:to>
          <xdr:col>16</xdr:col>
          <xdr:colOff>76200</xdr:colOff>
          <xdr:row>349</xdr:row>
          <xdr:rowOff>9525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347</xdr:row>
          <xdr:rowOff>228600</xdr:rowOff>
        </xdr:from>
        <xdr:to>
          <xdr:col>29</xdr:col>
          <xdr:colOff>76200</xdr:colOff>
          <xdr:row>349</xdr:row>
          <xdr:rowOff>9525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347</xdr:row>
          <xdr:rowOff>228600</xdr:rowOff>
        </xdr:from>
        <xdr:to>
          <xdr:col>42</xdr:col>
          <xdr:colOff>76200</xdr:colOff>
          <xdr:row>349</xdr:row>
          <xdr:rowOff>9525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47625</xdr:colOff>
          <xdr:row>356</xdr:row>
          <xdr:rowOff>19050</xdr:rowOff>
        </xdr:from>
        <xdr:to>
          <xdr:col>66</xdr:col>
          <xdr:colOff>85725</xdr:colOff>
          <xdr:row>357</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368</xdr:row>
          <xdr:rowOff>47625</xdr:rowOff>
        </xdr:from>
        <xdr:to>
          <xdr:col>67</xdr:col>
          <xdr:colOff>85725</xdr:colOff>
          <xdr:row>370</xdr:row>
          <xdr:rowOff>19050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376</xdr:row>
          <xdr:rowOff>238125</xdr:rowOff>
        </xdr:from>
        <xdr:to>
          <xdr:col>67</xdr:col>
          <xdr:colOff>85725</xdr:colOff>
          <xdr:row>378</xdr:row>
          <xdr:rowOff>19050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369</xdr:row>
          <xdr:rowOff>238125</xdr:rowOff>
        </xdr:from>
        <xdr:to>
          <xdr:col>67</xdr:col>
          <xdr:colOff>85725</xdr:colOff>
          <xdr:row>371</xdr:row>
          <xdr:rowOff>19050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370</xdr:row>
          <xdr:rowOff>238125</xdr:rowOff>
        </xdr:from>
        <xdr:to>
          <xdr:col>67</xdr:col>
          <xdr:colOff>85725</xdr:colOff>
          <xdr:row>372</xdr:row>
          <xdr:rowOff>19050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371</xdr:row>
          <xdr:rowOff>238125</xdr:rowOff>
        </xdr:from>
        <xdr:to>
          <xdr:col>67</xdr:col>
          <xdr:colOff>85725</xdr:colOff>
          <xdr:row>373</xdr:row>
          <xdr:rowOff>19050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372</xdr:row>
          <xdr:rowOff>238125</xdr:rowOff>
        </xdr:from>
        <xdr:to>
          <xdr:col>67</xdr:col>
          <xdr:colOff>85725</xdr:colOff>
          <xdr:row>374</xdr:row>
          <xdr:rowOff>19050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373</xdr:row>
          <xdr:rowOff>238125</xdr:rowOff>
        </xdr:from>
        <xdr:to>
          <xdr:col>67</xdr:col>
          <xdr:colOff>85725</xdr:colOff>
          <xdr:row>375</xdr:row>
          <xdr:rowOff>19050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374</xdr:row>
          <xdr:rowOff>238125</xdr:rowOff>
        </xdr:from>
        <xdr:to>
          <xdr:col>67</xdr:col>
          <xdr:colOff>85725</xdr:colOff>
          <xdr:row>376</xdr:row>
          <xdr:rowOff>19050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375</xdr:row>
          <xdr:rowOff>238125</xdr:rowOff>
        </xdr:from>
        <xdr:to>
          <xdr:col>67</xdr:col>
          <xdr:colOff>85725</xdr:colOff>
          <xdr:row>377</xdr:row>
          <xdr:rowOff>19050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386</xdr:row>
          <xdr:rowOff>104775</xdr:rowOff>
        </xdr:from>
        <xdr:to>
          <xdr:col>45</xdr:col>
          <xdr:colOff>28575</xdr:colOff>
          <xdr:row>386</xdr:row>
          <xdr:rowOff>352425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387</xdr:row>
          <xdr:rowOff>104775</xdr:rowOff>
        </xdr:from>
        <xdr:to>
          <xdr:col>45</xdr:col>
          <xdr:colOff>28575</xdr:colOff>
          <xdr:row>387</xdr:row>
          <xdr:rowOff>352425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388</xdr:row>
          <xdr:rowOff>104775</xdr:rowOff>
        </xdr:from>
        <xdr:to>
          <xdr:col>45</xdr:col>
          <xdr:colOff>28575</xdr:colOff>
          <xdr:row>388</xdr:row>
          <xdr:rowOff>352425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389</xdr:row>
          <xdr:rowOff>104775</xdr:rowOff>
        </xdr:from>
        <xdr:to>
          <xdr:col>45</xdr:col>
          <xdr:colOff>28575</xdr:colOff>
          <xdr:row>389</xdr:row>
          <xdr:rowOff>352425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390</xdr:row>
          <xdr:rowOff>104775</xdr:rowOff>
        </xdr:from>
        <xdr:to>
          <xdr:col>45</xdr:col>
          <xdr:colOff>28575</xdr:colOff>
          <xdr:row>390</xdr:row>
          <xdr:rowOff>352425</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391</xdr:row>
          <xdr:rowOff>104775</xdr:rowOff>
        </xdr:from>
        <xdr:to>
          <xdr:col>45</xdr:col>
          <xdr:colOff>28575</xdr:colOff>
          <xdr:row>391</xdr:row>
          <xdr:rowOff>352425</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392</xdr:row>
          <xdr:rowOff>104775</xdr:rowOff>
        </xdr:from>
        <xdr:to>
          <xdr:col>45</xdr:col>
          <xdr:colOff>19050</xdr:colOff>
          <xdr:row>392</xdr:row>
          <xdr:rowOff>352425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393</xdr:row>
          <xdr:rowOff>104775</xdr:rowOff>
        </xdr:from>
        <xdr:to>
          <xdr:col>45</xdr:col>
          <xdr:colOff>19050</xdr:colOff>
          <xdr:row>393</xdr:row>
          <xdr:rowOff>352425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394</xdr:row>
          <xdr:rowOff>104775</xdr:rowOff>
        </xdr:from>
        <xdr:to>
          <xdr:col>45</xdr:col>
          <xdr:colOff>19050</xdr:colOff>
          <xdr:row>394</xdr:row>
          <xdr:rowOff>352425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395</xdr:row>
          <xdr:rowOff>104775</xdr:rowOff>
        </xdr:from>
        <xdr:to>
          <xdr:col>45</xdr:col>
          <xdr:colOff>19050</xdr:colOff>
          <xdr:row>395</xdr:row>
          <xdr:rowOff>352425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396</xdr:row>
          <xdr:rowOff>104775</xdr:rowOff>
        </xdr:from>
        <xdr:to>
          <xdr:col>45</xdr:col>
          <xdr:colOff>9525</xdr:colOff>
          <xdr:row>396</xdr:row>
          <xdr:rowOff>352425</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397</xdr:row>
          <xdr:rowOff>104775</xdr:rowOff>
        </xdr:from>
        <xdr:to>
          <xdr:col>45</xdr:col>
          <xdr:colOff>9525</xdr:colOff>
          <xdr:row>397</xdr:row>
          <xdr:rowOff>352425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398</xdr:row>
          <xdr:rowOff>104775</xdr:rowOff>
        </xdr:from>
        <xdr:to>
          <xdr:col>45</xdr:col>
          <xdr:colOff>9525</xdr:colOff>
          <xdr:row>398</xdr:row>
          <xdr:rowOff>352425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76200</xdr:colOff>
          <xdr:row>399</xdr:row>
          <xdr:rowOff>95250</xdr:rowOff>
        </xdr:from>
        <xdr:to>
          <xdr:col>45</xdr:col>
          <xdr:colOff>9525</xdr:colOff>
          <xdr:row>399</xdr:row>
          <xdr:rowOff>342900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400</xdr:row>
          <xdr:rowOff>104775</xdr:rowOff>
        </xdr:from>
        <xdr:to>
          <xdr:col>45</xdr:col>
          <xdr:colOff>19050</xdr:colOff>
          <xdr:row>400</xdr:row>
          <xdr:rowOff>352425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386</xdr:row>
          <xdr:rowOff>104775</xdr:rowOff>
        </xdr:from>
        <xdr:to>
          <xdr:col>51</xdr:col>
          <xdr:colOff>38100</xdr:colOff>
          <xdr:row>386</xdr:row>
          <xdr:rowOff>352425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387</xdr:row>
          <xdr:rowOff>104775</xdr:rowOff>
        </xdr:from>
        <xdr:to>
          <xdr:col>51</xdr:col>
          <xdr:colOff>38100</xdr:colOff>
          <xdr:row>387</xdr:row>
          <xdr:rowOff>352425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388</xdr:row>
          <xdr:rowOff>104775</xdr:rowOff>
        </xdr:from>
        <xdr:to>
          <xdr:col>51</xdr:col>
          <xdr:colOff>38100</xdr:colOff>
          <xdr:row>388</xdr:row>
          <xdr:rowOff>352425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389</xdr:row>
          <xdr:rowOff>104775</xdr:rowOff>
        </xdr:from>
        <xdr:to>
          <xdr:col>51</xdr:col>
          <xdr:colOff>38100</xdr:colOff>
          <xdr:row>389</xdr:row>
          <xdr:rowOff>352425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390</xdr:row>
          <xdr:rowOff>104775</xdr:rowOff>
        </xdr:from>
        <xdr:to>
          <xdr:col>51</xdr:col>
          <xdr:colOff>38100</xdr:colOff>
          <xdr:row>390</xdr:row>
          <xdr:rowOff>352425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391</xdr:row>
          <xdr:rowOff>104775</xdr:rowOff>
        </xdr:from>
        <xdr:to>
          <xdr:col>51</xdr:col>
          <xdr:colOff>38100</xdr:colOff>
          <xdr:row>391</xdr:row>
          <xdr:rowOff>352425</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392</xdr:row>
          <xdr:rowOff>104775</xdr:rowOff>
        </xdr:from>
        <xdr:to>
          <xdr:col>51</xdr:col>
          <xdr:colOff>38100</xdr:colOff>
          <xdr:row>392</xdr:row>
          <xdr:rowOff>352425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393</xdr:row>
          <xdr:rowOff>104775</xdr:rowOff>
        </xdr:from>
        <xdr:to>
          <xdr:col>51</xdr:col>
          <xdr:colOff>38100</xdr:colOff>
          <xdr:row>393</xdr:row>
          <xdr:rowOff>352425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394</xdr:row>
          <xdr:rowOff>104775</xdr:rowOff>
        </xdr:from>
        <xdr:to>
          <xdr:col>51</xdr:col>
          <xdr:colOff>38100</xdr:colOff>
          <xdr:row>394</xdr:row>
          <xdr:rowOff>352425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395</xdr:row>
          <xdr:rowOff>104775</xdr:rowOff>
        </xdr:from>
        <xdr:to>
          <xdr:col>51</xdr:col>
          <xdr:colOff>38100</xdr:colOff>
          <xdr:row>395</xdr:row>
          <xdr:rowOff>352425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396</xdr:row>
          <xdr:rowOff>104775</xdr:rowOff>
        </xdr:from>
        <xdr:to>
          <xdr:col>51</xdr:col>
          <xdr:colOff>38100</xdr:colOff>
          <xdr:row>396</xdr:row>
          <xdr:rowOff>352425</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397</xdr:row>
          <xdr:rowOff>104775</xdr:rowOff>
        </xdr:from>
        <xdr:to>
          <xdr:col>51</xdr:col>
          <xdr:colOff>38100</xdr:colOff>
          <xdr:row>397</xdr:row>
          <xdr:rowOff>352425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398</xdr:row>
          <xdr:rowOff>104775</xdr:rowOff>
        </xdr:from>
        <xdr:to>
          <xdr:col>51</xdr:col>
          <xdr:colOff>38100</xdr:colOff>
          <xdr:row>398</xdr:row>
          <xdr:rowOff>352425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399</xdr:row>
          <xdr:rowOff>104775</xdr:rowOff>
        </xdr:from>
        <xdr:to>
          <xdr:col>51</xdr:col>
          <xdr:colOff>38100</xdr:colOff>
          <xdr:row>399</xdr:row>
          <xdr:rowOff>352425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400</xdr:row>
          <xdr:rowOff>104775</xdr:rowOff>
        </xdr:from>
        <xdr:to>
          <xdr:col>51</xdr:col>
          <xdr:colOff>38100</xdr:colOff>
          <xdr:row>400</xdr:row>
          <xdr:rowOff>352425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386</xdr:row>
          <xdr:rowOff>104775</xdr:rowOff>
        </xdr:from>
        <xdr:to>
          <xdr:col>57</xdr:col>
          <xdr:colOff>9525</xdr:colOff>
          <xdr:row>386</xdr:row>
          <xdr:rowOff>352425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387</xdr:row>
          <xdr:rowOff>104775</xdr:rowOff>
        </xdr:from>
        <xdr:to>
          <xdr:col>57</xdr:col>
          <xdr:colOff>9525</xdr:colOff>
          <xdr:row>387</xdr:row>
          <xdr:rowOff>352425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388</xdr:row>
          <xdr:rowOff>104775</xdr:rowOff>
        </xdr:from>
        <xdr:to>
          <xdr:col>57</xdr:col>
          <xdr:colOff>9525</xdr:colOff>
          <xdr:row>388</xdr:row>
          <xdr:rowOff>352425</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389</xdr:row>
          <xdr:rowOff>104775</xdr:rowOff>
        </xdr:from>
        <xdr:to>
          <xdr:col>57</xdr:col>
          <xdr:colOff>9525</xdr:colOff>
          <xdr:row>389</xdr:row>
          <xdr:rowOff>352425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390</xdr:row>
          <xdr:rowOff>104775</xdr:rowOff>
        </xdr:from>
        <xdr:to>
          <xdr:col>57</xdr:col>
          <xdr:colOff>9525</xdr:colOff>
          <xdr:row>390</xdr:row>
          <xdr:rowOff>352425</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391</xdr:row>
          <xdr:rowOff>104775</xdr:rowOff>
        </xdr:from>
        <xdr:to>
          <xdr:col>57</xdr:col>
          <xdr:colOff>9525</xdr:colOff>
          <xdr:row>391</xdr:row>
          <xdr:rowOff>352425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392</xdr:row>
          <xdr:rowOff>104775</xdr:rowOff>
        </xdr:from>
        <xdr:to>
          <xdr:col>57</xdr:col>
          <xdr:colOff>9525</xdr:colOff>
          <xdr:row>392</xdr:row>
          <xdr:rowOff>352425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393</xdr:row>
          <xdr:rowOff>104775</xdr:rowOff>
        </xdr:from>
        <xdr:to>
          <xdr:col>57</xdr:col>
          <xdr:colOff>9525</xdr:colOff>
          <xdr:row>393</xdr:row>
          <xdr:rowOff>352425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394</xdr:row>
          <xdr:rowOff>104775</xdr:rowOff>
        </xdr:from>
        <xdr:to>
          <xdr:col>57</xdr:col>
          <xdr:colOff>9525</xdr:colOff>
          <xdr:row>394</xdr:row>
          <xdr:rowOff>352425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395</xdr:row>
          <xdr:rowOff>104775</xdr:rowOff>
        </xdr:from>
        <xdr:to>
          <xdr:col>57</xdr:col>
          <xdr:colOff>9525</xdr:colOff>
          <xdr:row>395</xdr:row>
          <xdr:rowOff>352425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66675</xdr:colOff>
          <xdr:row>396</xdr:row>
          <xdr:rowOff>104775</xdr:rowOff>
        </xdr:from>
        <xdr:to>
          <xdr:col>57</xdr:col>
          <xdr:colOff>0</xdr:colOff>
          <xdr:row>396</xdr:row>
          <xdr:rowOff>352425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66675</xdr:colOff>
          <xdr:row>397</xdr:row>
          <xdr:rowOff>104775</xdr:rowOff>
        </xdr:from>
        <xdr:to>
          <xdr:col>57</xdr:col>
          <xdr:colOff>0</xdr:colOff>
          <xdr:row>397</xdr:row>
          <xdr:rowOff>352425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398</xdr:row>
          <xdr:rowOff>104775</xdr:rowOff>
        </xdr:from>
        <xdr:to>
          <xdr:col>57</xdr:col>
          <xdr:colOff>9525</xdr:colOff>
          <xdr:row>398</xdr:row>
          <xdr:rowOff>352425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399</xdr:row>
          <xdr:rowOff>104775</xdr:rowOff>
        </xdr:from>
        <xdr:to>
          <xdr:col>57</xdr:col>
          <xdr:colOff>9525</xdr:colOff>
          <xdr:row>399</xdr:row>
          <xdr:rowOff>352425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400</xdr:row>
          <xdr:rowOff>104775</xdr:rowOff>
        </xdr:from>
        <xdr:to>
          <xdr:col>57</xdr:col>
          <xdr:colOff>9525</xdr:colOff>
          <xdr:row>400</xdr:row>
          <xdr:rowOff>352425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386</xdr:row>
          <xdr:rowOff>104775</xdr:rowOff>
        </xdr:from>
        <xdr:to>
          <xdr:col>63</xdr:col>
          <xdr:colOff>19050</xdr:colOff>
          <xdr:row>386</xdr:row>
          <xdr:rowOff>352425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387</xdr:row>
          <xdr:rowOff>104775</xdr:rowOff>
        </xdr:from>
        <xdr:to>
          <xdr:col>63</xdr:col>
          <xdr:colOff>19050</xdr:colOff>
          <xdr:row>387</xdr:row>
          <xdr:rowOff>352425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388</xdr:row>
          <xdr:rowOff>104775</xdr:rowOff>
        </xdr:from>
        <xdr:to>
          <xdr:col>63</xdr:col>
          <xdr:colOff>19050</xdr:colOff>
          <xdr:row>388</xdr:row>
          <xdr:rowOff>352425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389</xdr:row>
          <xdr:rowOff>104775</xdr:rowOff>
        </xdr:from>
        <xdr:to>
          <xdr:col>63</xdr:col>
          <xdr:colOff>9525</xdr:colOff>
          <xdr:row>389</xdr:row>
          <xdr:rowOff>352425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390</xdr:row>
          <xdr:rowOff>104775</xdr:rowOff>
        </xdr:from>
        <xdr:to>
          <xdr:col>63</xdr:col>
          <xdr:colOff>19050</xdr:colOff>
          <xdr:row>390</xdr:row>
          <xdr:rowOff>352425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391</xdr:row>
          <xdr:rowOff>104775</xdr:rowOff>
        </xdr:from>
        <xdr:to>
          <xdr:col>63</xdr:col>
          <xdr:colOff>19050</xdr:colOff>
          <xdr:row>391</xdr:row>
          <xdr:rowOff>352425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392</xdr:row>
          <xdr:rowOff>104775</xdr:rowOff>
        </xdr:from>
        <xdr:to>
          <xdr:col>63</xdr:col>
          <xdr:colOff>19050</xdr:colOff>
          <xdr:row>392</xdr:row>
          <xdr:rowOff>352425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393</xdr:row>
          <xdr:rowOff>104775</xdr:rowOff>
        </xdr:from>
        <xdr:to>
          <xdr:col>63</xdr:col>
          <xdr:colOff>19050</xdr:colOff>
          <xdr:row>393</xdr:row>
          <xdr:rowOff>352425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394</xdr:row>
          <xdr:rowOff>104775</xdr:rowOff>
        </xdr:from>
        <xdr:to>
          <xdr:col>63</xdr:col>
          <xdr:colOff>19050</xdr:colOff>
          <xdr:row>394</xdr:row>
          <xdr:rowOff>352425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395</xdr:row>
          <xdr:rowOff>104775</xdr:rowOff>
        </xdr:from>
        <xdr:to>
          <xdr:col>63</xdr:col>
          <xdr:colOff>19050</xdr:colOff>
          <xdr:row>395</xdr:row>
          <xdr:rowOff>352425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396</xdr:row>
          <xdr:rowOff>104775</xdr:rowOff>
        </xdr:from>
        <xdr:to>
          <xdr:col>63</xdr:col>
          <xdr:colOff>19050</xdr:colOff>
          <xdr:row>396</xdr:row>
          <xdr:rowOff>352425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397</xdr:row>
          <xdr:rowOff>104775</xdr:rowOff>
        </xdr:from>
        <xdr:to>
          <xdr:col>63</xdr:col>
          <xdr:colOff>19050</xdr:colOff>
          <xdr:row>397</xdr:row>
          <xdr:rowOff>352425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398</xdr:row>
          <xdr:rowOff>104775</xdr:rowOff>
        </xdr:from>
        <xdr:to>
          <xdr:col>63</xdr:col>
          <xdr:colOff>19050</xdr:colOff>
          <xdr:row>398</xdr:row>
          <xdr:rowOff>352425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399</xdr:row>
          <xdr:rowOff>104775</xdr:rowOff>
        </xdr:from>
        <xdr:to>
          <xdr:col>63</xdr:col>
          <xdr:colOff>19050</xdr:colOff>
          <xdr:row>399</xdr:row>
          <xdr:rowOff>352425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400</xdr:row>
          <xdr:rowOff>104775</xdr:rowOff>
        </xdr:from>
        <xdr:to>
          <xdr:col>63</xdr:col>
          <xdr:colOff>19050</xdr:colOff>
          <xdr:row>400</xdr:row>
          <xdr:rowOff>352425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386</xdr:row>
          <xdr:rowOff>104775</xdr:rowOff>
        </xdr:from>
        <xdr:to>
          <xdr:col>69</xdr:col>
          <xdr:colOff>19050</xdr:colOff>
          <xdr:row>386</xdr:row>
          <xdr:rowOff>352425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387</xdr:row>
          <xdr:rowOff>104775</xdr:rowOff>
        </xdr:from>
        <xdr:to>
          <xdr:col>69</xdr:col>
          <xdr:colOff>19050</xdr:colOff>
          <xdr:row>387</xdr:row>
          <xdr:rowOff>352425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388</xdr:row>
          <xdr:rowOff>104775</xdr:rowOff>
        </xdr:from>
        <xdr:to>
          <xdr:col>69</xdr:col>
          <xdr:colOff>19050</xdr:colOff>
          <xdr:row>388</xdr:row>
          <xdr:rowOff>352425</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389</xdr:row>
          <xdr:rowOff>104775</xdr:rowOff>
        </xdr:from>
        <xdr:to>
          <xdr:col>69</xdr:col>
          <xdr:colOff>19050</xdr:colOff>
          <xdr:row>389</xdr:row>
          <xdr:rowOff>352425</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390</xdr:row>
          <xdr:rowOff>104775</xdr:rowOff>
        </xdr:from>
        <xdr:to>
          <xdr:col>69</xdr:col>
          <xdr:colOff>19050</xdr:colOff>
          <xdr:row>390</xdr:row>
          <xdr:rowOff>352425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391</xdr:row>
          <xdr:rowOff>104775</xdr:rowOff>
        </xdr:from>
        <xdr:to>
          <xdr:col>69</xdr:col>
          <xdr:colOff>19050</xdr:colOff>
          <xdr:row>391</xdr:row>
          <xdr:rowOff>352425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392</xdr:row>
          <xdr:rowOff>104775</xdr:rowOff>
        </xdr:from>
        <xdr:to>
          <xdr:col>69</xdr:col>
          <xdr:colOff>19050</xdr:colOff>
          <xdr:row>392</xdr:row>
          <xdr:rowOff>352425</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393</xdr:row>
          <xdr:rowOff>104775</xdr:rowOff>
        </xdr:from>
        <xdr:to>
          <xdr:col>69</xdr:col>
          <xdr:colOff>19050</xdr:colOff>
          <xdr:row>393</xdr:row>
          <xdr:rowOff>352425</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394</xdr:row>
          <xdr:rowOff>104775</xdr:rowOff>
        </xdr:from>
        <xdr:to>
          <xdr:col>69</xdr:col>
          <xdr:colOff>19050</xdr:colOff>
          <xdr:row>394</xdr:row>
          <xdr:rowOff>352425</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395</xdr:row>
          <xdr:rowOff>104775</xdr:rowOff>
        </xdr:from>
        <xdr:to>
          <xdr:col>69</xdr:col>
          <xdr:colOff>19050</xdr:colOff>
          <xdr:row>395</xdr:row>
          <xdr:rowOff>352425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396</xdr:row>
          <xdr:rowOff>104775</xdr:rowOff>
        </xdr:from>
        <xdr:to>
          <xdr:col>69</xdr:col>
          <xdr:colOff>19050</xdr:colOff>
          <xdr:row>396</xdr:row>
          <xdr:rowOff>352425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397</xdr:row>
          <xdr:rowOff>104775</xdr:rowOff>
        </xdr:from>
        <xdr:to>
          <xdr:col>69</xdr:col>
          <xdr:colOff>19050</xdr:colOff>
          <xdr:row>397</xdr:row>
          <xdr:rowOff>352425</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398</xdr:row>
          <xdr:rowOff>104775</xdr:rowOff>
        </xdr:from>
        <xdr:to>
          <xdr:col>69</xdr:col>
          <xdr:colOff>19050</xdr:colOff>
          <xdr:row>398</xdr:row>
          <xdr:rowOff>352425</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399</xdr:row>
          <xdr:rowOff>104775</xdr:rowOff>
        </xdr:from>
        <xdr:to>
          <xdr:col>69</xdr:col>
          <xdr:colOff>19050</xdr:colOff>
          <xdr:row>399</xdr:row>
          <xdr:rowOff>352425</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400</xdr:row>
          <xdr:rowOff>104775</xdr:rowOff>
        </xdr:from>
        <xdr:to>
          <xdr:col>69</xdr:col>
          <xdr:colOff>28575</xdr:colOff>
          <xdr:row>400</xdr:row>
          <xdr:rowOff>352425</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413</xdr:row>
          <xdr:rowOff>104775</xdr:rowOff>
        </xdr:from>
        <xdr:to>
          <xdr:col>45</xdr:col>
          <xdr:colOff>19050</xdr:colOff>
          <xdr:row>413</xdr:row>
          <xdr:rowOff>352425</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414</xdr:row>
          <xdr:rowOff>104775</xdr:rowOff>
        </xdr:from>
        <xdr:to>
          <xdr:col>45</xdr:col>
          <xdr:colOff>19050</xdr:colOff>
          <xdr:row>414</xdr:row>
          <xdr:rowOff>352425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415</xdr:row>
          <xdr:rowOff>104775</xdr:rowOff>
        </xdr:from>
        <xdr:to>
          <xdr:col>45</xdr:col>
          <xdr:colOff>19050</xdr:colOff>
          <xdr:row>415</xdr:row>
          <xdr:rowOff>352425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416</xdr:row>
          <xdr:rowOff>104775</xdr:rowOff>
        </xdr:from>
        <xdr:to>
          <xdr:col>45</xdr:col>
          <xdr:colOff>19050</xdr:colOff>
          <xdr:row>416</xdr:row>
          <xdr:rowOff>352425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417</xdr:row>
          <xdr:rowOff>104775</xdr:rowOff>
        </xdr:from>
        <xdr:to>
          <xdr:col>45</xdr:col>
          <xdr:colOff>19050</xdr:colOff>
          <xdr:row>417</xdr:row>
          <xdr:rowOff>352425</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418</xdr:row>
          <xdr:rowOff>104775</xdr:rowOff>
        </xdr:from>
        <xdr:to>
          <xdr:col>45</xdr:col>
          <xdr:colOff>19050</xdr:colOff>
          <xdr:row>418</xdr:row>
          <xdr:rowOff>352425</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419</xdr:row>
          <xdr:rowOff>104775</xdr:rowOff>
        </xdr:from>
        <xdr:to>
          <xdr:col>45</xdr:col>
          <xdr:colOff>19050</xdr:colOff>
          <xdr:row>419</xdr:row>
          <xdr:rowOff>352425</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420</xdr:row>
          <xdr:rowOff>104775</xdr:rowOff>
        </xdr:from>
        <xdr:to>
          <xdr:col>45</xdr:col>
          <xdr:colOff>19050</xdr:colOff>
          <xdr:row>420</xdr:row>
          <xdr:rowOff>352425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421</xdr:row>
          <xdr:rowOff>104775</xdr:rowOff>
        </xdr:from>
        <xdr:to>
          <xdr:col>45</xdr:col>
          <xdr:colOff>19050</xdr:colOff>
          <xdr:row>421</xdr:row>
          <xdr:rowOff>352425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413</xdr:row>
          <xdr:rowOff>104775</xdr:rowOff>
        </xdr:from>
        <xdr:to>
          <xdr:col>51</xdr:col>
          <xdr:colOff>38100</xdr:colOff>
          <xdr:row>413</xdr:row>
          <xdr:rowOff>352425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414</xdr:row>
          <xdr:rowOff>104775</xdr:rowOff>
        </xdr:from>
        <xdr:to>
          <xdr:col>51</xdr:col>
          <xdr:colOff>38100</xdr:colOff>
          <xdr:row>414</xdr:row>
          <xdr:rowOff>352425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415</xdr:row>
          <xdr:rowOff>104775</xdr:rowOff>
        </xdr:from>
        <xdr:to>
          <xdr:col>51</xdr:col>
          <xdr:colOff>38100</xdr:colOff>
          <xdr:row>415</xdr:row>
          <xdr:rowOff>352425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416</xdr:row>
          <xdr:rowOff>104775</xdr:rowOff>
        </xdr:from>
        <xdr:to>
          <xdr:col>51</xdr:col>
          <xdr:colOff>38100</xdr:colOff>
          <xdr:row>416</xdr:row>
          <xdr:rowOff>352425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417</xdr:row>
          <xdr:rowOff>104775</xdr:rowOff>
        </xdr:from>
        <xdr:to>
          <xdr:col>51</xdr:col>
          <xdr:colOff>38100</xdr:colOff>
          <xdr:row>417</xdr:row>
          <xdr:rowOff>352425</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418</xdr:row>
          <xdr:rowOff>104775</xdr:rowOff>
        </xdr:from>
        <xdr:to>
          <xdr:col>51</xdr:col>
          <xdr:colOff>38100</xdr:colOff>
          <xdr:row>418</xdr:row>
          <xdr:rowOff>352425</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419</xdr:row>
          <xdr:rowOff>104775</xdr:rowOff>
        </xdr:from>
        <xdr:to>
          <xdr:col>51</xdr:col>
          <xdr:colOff>38100</xdr:colOff>
          <xdr:row>419</xdr:row>
          <xdr:rowOff>352425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420</xdr:row>
          <xdr:rowOff>104775</xdr:rowOff>
        </xdr:from>
        <xdr:to>
          <xdr:col>51</xdr:col>
          <xdr:colOff>38100</xdr:colOff>
          <xdr:row>420</xdr:row>
          <xdr:rowOff>352425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421</xdr:row>
          <xdr:rowOff>104775</xdr:rowOff>
        </xdr:from>
        <xdr:to>
          <xdr:col>51</xdr:col>
          <xdr:colOff>38100</xdr:colOff>
          <xdr:row>421</xdr:row>
          <xdr:rowOff>352425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66675</xdr:colOff>
          <xdr:row>413</xdr:row>
          <xdr:rowOff>104775</xdr:rowOff>
        </xdr:from>
        <xdr:to>
          <xdr:col>57</xdr:col>
          <xdr:colOff>0</xdr:colOff>
          <xdr:row>413</xdr:row>
          <xdr:rowOff>352425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414</xdr:row>
          <xdr:rowOff>104775</xdr:rowOff>
        </xdr:from>
        <xdr:to>
          <xdr:col>57</xdr:col>
          <xdr:colOff>9525</xdr:colOff>
          <xdr:row>414</xdr:row>
          <xdr:rowOff>352425</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66675</xdr:colOff>
          <xdr:row>415</xdr:row>
          <xdr:rowOff>104775</xdr:rowOff>
        </xdr:from>
        <xdr:to>
          <xdr:col>57</xdr:col>
          <xdr:colOff>0</xdr:colOff>
          <xdr:row>415</xdr:row>
          <xdr:rowOff>352425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416</xdr:row>
          <xdr:rowOff>104775</xdr:rowOff>
        </xdr:from>
        <xdr:to>
          <xdr:col>57</xdr:col>
          <xdr:colOff>9525</xdr:colOff>
          <xdr:row>416</xdr:row>
          <xdr:rowOff>352425</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417</xdr:row>
          <xdr:rowOff>104775</xdr:rowOff>
        </xdr:from>
        <xdr:to>
          <xdr:col>57</xdr:col>
          <xdr:colOff>9525</xdr:colOff>
          <xdr:row>417</xdr:row>
          <xdr:rowOff>352425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418</xdr:row>
          <xdr:rowOff>104775</xdr:rowOff>
        </xdr:from>
        <xdr:to>
          <xdr:col>57</xdr:col>
          <xdr:colOff>9525</xdr:colOff>
          <xdr:row>418</xdr:row>
          <xdr:rowOff>352425</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419</xdr:row>
          <xdr:rowOff>104775</xdr:rowOff>
        </xdr:from>
        <xdr:to>
          <xdr:col>57</xdr:col>
          <xdr:colOff>9525</xdr:colOff>
          <xdr:row>419</xdr:row>
          <xdr:rowOff>352425</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420</xdr:row>
          <xdr:rowOff>104775</xdr:rowOff>
        </xdr:from>
        <xdr:to>
          <xdr:col>57</xdr:col>
          <xdr:colOff>9525</xdr:colOff>
          <xdr:row>420</xdr:row>
          <xdr:rowOff>352425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76200</xdr:colOff>
          <xdr:row>421</xdr:row>
          <xdr:rowOff>104775</xdr:rowOff>
        </xdr:from>
        <xdr:to>
          <xdr:col>57</xdr:col>
          <xdr:colOff>9525</xdr:colOff>
          <xdr:row>421</xdr:row>
          <xdr:rowOff>352425</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85725</xdr:colOff>
          <xdr:row>413</xdr:row>
          <xdr:rowOff>104775</xdr:rowOff>
        </xdr:from>
        <xdr:to>
          <xdr:col>63</xdr:col>
          <xdr:colOff>19050</xdr:colOff>
          <xdr:row>413</xdr:row>
          <xdr:rowOff>352425</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414</xdr:row>
          <xdr:rowOff>104775</xdr:rowOff>
        </xdr:from>
        <xdr:to>
          <xdr:col>63</xdr:col>
          <xdr:colOff>9525</xdr:colOff>
          <xdr:row>414</xdr:row>
          <xdr:rowOff>352425</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415</xdr:row>
          <xdr:rowOff>104775</xdr:rowOff>
        </xdr:from>
        <xdr:to>
          <xdr:col>63</xdr:col>
          <xdr:colOff>9525</xdr:colOff>
          <xdr:row>415</xdr:row>
          <xdr:rowOff>352425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416</xdr:row>
          <xdr:rowOff>104775</xdr:rowOff>
        </xdr:from>
        <xdr:to>
          <xdr:col>63</xdr:col>
          <xdr:colOff>9525</xdr:colOff>
          <xdr:row>416</xdr:row>
          <xdr:rowOff>352425</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417</xdr:row>
          <xdr:rowOff>104775</xdr:rowOff>
        </xdr:from>
        <xdr:to>
          <xdr:col>63</xdr:col>
          <xdr:colOff>9525</xdr:colOff>
          <xdr:row>417</xdr:row>
          <xdr:rowOff>352425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418</xdr:row>
          <xdr:rowOff>104775</xdr:rowOff>
        </xdr:from>
        <xdr:to>
          <xdr:col>63</xdr:col>
          <xdr:colOff>9525</xdr:colOff>
          <xdr:row>418</xdr:row>
          <xdr:rowOff>352425</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419</xdr:row>
          <xdr:rowOff>104775</xdr:rowOff>
        </xdr:from>
        <xdr:to>
          <xdr:col>63</xdr:col>
          <xdr:colOff>9525</xdr:colOff>
          <xdr:row>419</xdr:row>
          <xdr:rowOff>352425</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420</xdr:row>
          <xdr:rowOff>104775</xdr:rowOff>
        </xdr:from>
        <xdr:to>
          <xdr:col>63</xdr:col>
          <xdr:colOff>9525</xdr:colOff>
          <xdr:row>420</xdr:row>
          <xdr:rowOff>352425</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76200</xdr:colOff>
          <xdr:row>421</xdr:row>
          <xdr:rowOff>104775</xdr:rowOff>
        </xdr:from>
        <xdr:to>
          <xdr:col>63</xdr:col>
          <xdr:colOff>9525</xdr:colOff>
          <xdr:row>421</xdr:row>
          <xdr:rowOff>352425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413</xdr:row>
          <xdr:rowOff>104775</xdr:rowOff>
        </xdr:from>
        <xdr:to>
          <xdr:col>69</xdr:col>
          <xdr:colOff>19050</xdr:colOff>
          <xdr:row>413</xdr:row>
          <xdr:rowOff>352425</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414</xdr:row>
          <xdr:rowOff>104775</xdr:rowOff>
        </xdr:from>
        <xdr:to>
          <xdr:col>69</xdr:col>
          <xdr:colOff>19050</xdr:colOff>
          <xdr:row>414</xdr:row>
          <xdr:rowOff>352425</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415</xdr:row>
          <xdr:rowOff>104775</xdr:rowOff>
        </xdr:from>
        <xdr:to>
          <xdr:col>69</xdr:col>
          <xdr:colOff>19050</xdr:colOff>
          <xdr:row>415</xdr:row>
          <xdr:rowOff>352425</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416</xdr:row>
          <xdr:rowOff>104775</xdr:rowOff>
        </xdr:from>
        <xdr:to>
          <xdr:col>69</xdr:col>
          <xdr:colOff>19050</xdr:colOff>
          <xdr:row>416</xdr:row>
          <xdr:rowOff>352425</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417</xdr:row>
          <xdr:rowOff>104775</xdr:rowOff>
        </xdr:from>
        <xdr:to>
          <xdr:col>69</xdr:col>
          <xdr:colOff>19050</xdr:colOff>
          <xdr:row>417</xdr:row>
          <xdr:rowOff>352425</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418</xdr:row>
          <xdr:rowOff>104775</xdr:rowOff>
        </xdr:from>
        <xdr:to>
          <xdr:col>69</xdr:col>
          <xdr:colOff>19050</xdr:colOff>
          <xdr:row>418</xdr:row>
          <xdr:rowOff>352425</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419</xdr:row>
          <xdr:rowOff>104775</xdr:rowOff>
        </xdr:from>
        <xdr:to>
          <xdr:col>69</xdr:col>
          <xdr:colOff>19050</xdr:colOff>
          <xdr:row>419</xdr:row>
          <xdr:rowOff>352425</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420</xdr:row>
          <xdr:rowOff>104775</xdr:rowOff>
        </xdr:from>
        <xdr:to>
          <xdr:col>69</xdr:col>
          <xdr:colOff>19050</xdr:colOff>
          <xdr:row>420</xdr:row>
          <xdr:rowOff>352425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85725</xdr:colOff>
          <xdr:row>421</xdr:row>
          <xdr:rowOff>104775</xdr:rowOff>
        </xdr:from>
        <xdr:to>
          <xdr:col>69</xdr:col>
          <xdr:colOff>19050</xdr:colOff>
          <xdr:row>421</xdr:row>
          <xdr:rowOff>352425</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428</xdr:row>
          <xdr:rowOff>66675</xdr:rowOff>
        </xdr:from>
        <xdr:to>
          <xdr:col>31</xdr:col>
          <xdr:colOff>47625</xdr:colOff>
          <xdr:row>428</xdr:row>
          <xdr:rowOff>333375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429</xdr:row>
          <xdr:rowOff>66675</xdr:rowOff>
        </xdr:from>
        <xdr:to>
          <xdr:col>31</xdr:col>
          <xdr:colOff>47625</xdr:colOff>
          <xdr:row>429</xdr:row>
          <xdr:rowOff>333375</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430</xdr:row>
          <xdr:rowOff>66675</xdr:rowOff>
        </xdr:from>
        <xdr:to>
          <xdr:col>31</xdr:col>
          <xdr:colOff>47625</xdr:colOff>
          <xdr:row>430</xdr:row>
          <xdr:rowOff>333375</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431</xdr:row>
          <xdr:rowOff>66675</xdr:rowOff>
        </xdr:from>
        <xdr:to>
          <xdr:col>31</xdr:col>
          <xdr:colOff>47625</xdr:colOff>
          <xdr:row>431</xdr:row>
          <xdr:rowOff>333375</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432</xdr:row>
          <xdr:rowOff>66675</xdr:rowOff>
        </xdr:from>
        <xdr:to>
          <xdr:col>31</xdr:col>
          <xdr:colOff>47625</xdr:colOff>
          <xdr:row>432</xdr:row>
          <xdr:rowOff>333375</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428</xdr:row>
          <xdr:rowOff>66675</xdr:rowOff>
        </xdr:from>
        <xdr:to>
          <xdr:col>39</xdr:col>
          <xdr:colOff>28575</xdr:colOff>
          <xdr:row>428</xdr:row>
          <xdr:rowOff>333375</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429</xdr:row>
          <xdr:rowOff>66675</xdr:rowOff>
        </xdr:from>
        <xdr:to>
          <xdr:col>39</xdr:col>
          <xdr:colOff>28575</xdr:colOff>
          <xdr:row>429</xdr:row>
          <xdr:rowOff>333375</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430</xdr:row>
          <xdr:rowOff>66675</xdr:rowOff>
        </xdr:from>
        <xdr:to>
          <xdr:col>39</xdr:col>
          <xdr:colOff>28575</xdr:colOff>
          <xdr:row>430</xdr:row>
          <xdr:rowOff>333375</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431</xdr:row>
          <xdr:rowOff>66675</xdr:rowOff>
        </xdr:from>
        <xdr:to>
          <xdr:col>39</xdr:col>
          <xdr:colOff>28575</xdr:colOff>
          <xdr:row>431</xdr:row>
          <xdr:rowOff>333375</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432</xdr:row>
          <xdr:rowOff>66675</xdr:rowOff>
        </xdr:from>
        <xdr:to>
          <xdr:col>39</xdr:col>
          <xdr:colOff>28575</xdr:colOff>
          <xdr:row>432</xdr:row>
          <xdr:rowOff>333375</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428</xdr:row>
          <xdr:rowOff>66675</xdr:rowOff>
        </xdr:from>
        <xdr:to>
          <xdr:col>47</xdr:col>
          <xdr:colOff>38100</xdr:colOff>
          <xdr:row>428</xdr:row>
          <xdr:rowOff>333375</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429</xdr:row>
          <xdr:rowOff>66675</xdr:rowOff>
        </xdr:from>
        <xdr:to>
          <xdr:col>47</xdr:col>
          <xdr:colOff>38100</xdr:colOff>
          <xdr:row>429</xdr:row>
          <xdr:rowOff>333375</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430</xdr:row>
          <xdr:rowOff>66675</xdr:rowOff>
        </xdr:from>
        <xdr:to>
          <xdr:col>47</xdr:col>
          <xdr:colOff>38100</xdr:colOff>
          <xdr:row>430</xdr:row>
          <xdr:rowOff>333375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431</xdr:row>
          <xdr:rowOff>66675</xdr:rowOff>
        </xdr:from>
        <xdr:to>
          <xdr:col>47</xdr:col>
          <xdr:colOff>38100</xdr:colOff>
          <xdr:row>431</xdr:row>
          <xdr:rowOff>333375</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38100</xdr:colOff>
          <xdr:row>432</xdr:row>
          <xdr:rowOff>66675</xdr:rowOff>
        </xdr:from>
        <xdr:to>
          <xdr:col>47</xdr:col>
          <xdr:colOff>38100</xdr:colOff>
          <xdr:row>432</xdr:row>
          <xdr:rowOff>333375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428</xdr:row>
          <xdr:rowOff>66675</xdr:rowOff>
        </xdr:from>
        <xdr:to>
          <xdr:col>55</xdr:col>
          <xdr:colOff>19050</xdr:colOff>
          <xdr:row>428</xdr:row>
          <xdr:rowOff>333375</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429</xdr:row>
          <xdr:rowOff>66675</xdr:rowOff>
        </xdr:from>
        <xdr:to>
          <xdr:col>55</xdr:col>
          <xdr:colOff>19050</xdr:colOff>
          <xdr:row>429</xdr:row>
          <xdr:rowOff>333375</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430</xdr:row>
          <xdr:rowOff>66675</xdr:rowOff>
        </xdr:from>
        <xdr:to>
          <xdr:col>55</xdr:col>
          <xdr:colOff>0</xdr:colOff>
          <xdr:row>430</xdr:row>
          <xdr:rowOff>333375</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431</xdr:row>
          <xdr:rowOff>66675</xdr:rowOff>
        </xdr:from>
        <xdr:to>
          <xdr:col>55</xdr:col>
          <xdr:colOff>0</xdr:colOff>
          <xdr:row>431</xdr:row>
          <xdr:rowOff>333375</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432</xdr:row>
          <xdr:rowOff>66675</xdr:rowOff>
        </xdr:from>
        <xdr:to>
          <xdr:col>55</xdr:col>
          <xdr:colOff>0</xdr:colOff>
          <xdr:row>432</xdr:row>
          <xdr:rowOff>333375</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428</xdr:row>
          <xdr:rowOff>66675</xdr:rowOff>
        </xdr:from>
        <xdr:to>
          <xdr:col>63</xdr:col>
          <xdr:colOff>66675</xdr:colOff>
          <xdr:row>428</xdr:row>
          <xdr:rowOff>333375</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429</xdr:row>
          <xdr:rowOff>66675</xdr:rowOff>
        </xdr:from>
        <xdr:to>
          <xdr:col>63</xdr:col>
          <xdr:colOff>66675</xdr:colOff>
          <xdr:row>429</xdr:row>
          <xdr:rowOff>333375</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430</xdr:row>
          <xdr:rowOff>66675</xdr:rowOff>
        </xdr:from>
        <xdr:to>
          <xdr:col>63</xdr:col>
          <xdr:colOff>66675</xdr:colOff>
          <xdr:row>430</xdr:row>
          <xdr:rowOff>333375</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431</xdr:row>
          <xdr:rowOff>66675</xdr:rowOff>
        </xdr:from>
        <xdr:to>
          <xdr:col>63</xdr:col>
          <xdr:colOff>66675</xdr:colOff>
          <xdr:row>431</xdr:row>
          <xdr:rowOff>333375</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432</xdr:row>
          <xdr:rowOff>66675</xdr:rowOff>
        </xdr:from>
        <xdr:to>
          <xdr:col>63</xdr:col>
          <xdr:colOff>66675</xdr:colOff>
          <xdr:row>432</xdr:row>
          <xdr:rowOff>333375</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428</xdr:row>
          <xdr:rowOff>361950</xdr:rowOff>
        </xdr:from>
        <xdr:to>
          <xdr:col>68</xdr:col>
          <xdr:colOff>76200</xdr:colOff>
          <xdr:row>430</xdr:row>
          <xdr:rowOff>19050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440</xdr:row>
          <xdr:rowOff>0</xdr:rowOff>
        </xdr:from>
        <xdr:to>
          <xdr:col>68</xdr:col>
          <xdr:colOff>57150</xdr:colOff>
          <xdr:row>441</xdr:row>
          <xdr:rowOff>19050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441</xdr:row>
          <xdr:rowOff>0</xdr:rowOff>
        </xdr:from>
        <xdr:to>
          <xdr:col>68</xdr:col>
          <xdr:colOff>57150</xdr:colOff>
          <xdr:row>442</xdr:row>
          <xdr:rowOff>19050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442</xdr:row>
          <xdr:rowOff>0</xdr:rowOff>
        </xdr:from>
        <xdr:to>
          <xdr:col>68</xdr:col>
          <xdr:colOff>57150</xdr:colOff>
          <xdr:row>443</xdr:row>
          <xdr:rowOff>19050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443</xdr:row>
          <xdr:rowOff>0</xdr:rowOff>
        </xdr:from>
        <xdr:to>
          <xdr:col>68</xdr:col>
          <xdr:colOff>57150</xdr:colOff>
          <xdr:row>444</xdr:row>
          <xdr:rowOff>19050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444</xdr:row>
          <xdr:rowOff>0</xdr:rowOff>
        </xdr:from>
        <xdr:to>
          <xdr:col>68</xdr:col>
          <xdr:colOff>47625</xdr:colOff>
          <xdr:row>445</xdr:row>
          <xdr:rowOff>19050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445</xdr:row>
          <xdr:rowOff>0</xdr:rowOff>
        </xdr:from>
        <xdr:to>
          <xdr:col>68</xdr:col>
          <xdr:colOff>57150</xdr:colOff>
          <xdr:row>446</xdr:row>
          <xdr:rowOff>19050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446</xdr:row>
          <xdr:rowOff>0</xdr:rowOff>
        </xdr:from>
        <xdr:to>
          <xdr:col>68</xdr:col>
          <xdr:colOff>47625</xdr:colOff>
          <xdr:row>447</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9525</xdr:colOff>
          <xdr:row>447</xdr:row>
          <xdr:rowOff>0</xdr:rowOff>
        </xdr:from>
        <xdr:to>
          <xdr:col>68</xdr:col>
          <xdr:colOff>47625</xdr:colOff>
          <xdr:row>448</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448</xdr:row>
          <xdr:rowOff>0</xdr:rowOff>
        </xdr:from>
        <xdr:to>
          <xdr:col>68</xdr:col>
          <xdr:colOff>57150</xdr:colOff>
          <xdr:row>449</xdr:row>
          <xdr:rowOff>19050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449</xdr:row>
          <xdr:rowOff>0</xdr:rowOff>
        </xdr:from>
        <xdr:to>
          <xdr:col>68</xdr:col>
          <xdr:colOff>57150</xdr:colOff>
          <xdr:row>450</xdr:row>
          <xdr:rowOff>19050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xdr:colOff>
          <xdr:row>450</xdr:row>
          <xdr:rowOff>0</xdr:rowOff>
        </xdr:from>
        <xdr:to>
          <xdr:col>68</xdr:col>
          <xdr:colOff>57150</xdr:colOff>
          <xdr:row>451</xdr:row>
          <xdr:rowOff>19050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454</xdr:row>
          <xdr:rowOff>0</xdr:rowOff>
        </xdr:from>
        <xdr:to>
          <xdr:col>68</xdr:col>
          <xdr:colOff>19050</xdr:colOff>
          <xdr:row>455</xdr:row>
          <xdr:rowOff>19050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455</xdr:row>
          <xdr:rowOff>0</xdr:rowOff>
        </xdr:from>
        <xdr:to>
          <xdr:col>68</xdr:col>
          <xdr:colOff>19050</xdr:colOff>
          <xdr:row>456</xdr:row>
          <xdr:rowOff>19050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456</xdr:row>
          <xdr:rowOff>0</xdr:rowOff>
        </xdr:from>
        <xdr:to>
          <xdr:col>68</xdr:col>
          <xdr:colOff>19050</xdr:colOff>
          <xdr:row>457</xdr:row>
          <xdr:rowOff>19050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457</xdr:row>
          <xdr:rowOff>0</xdr:rowOff>
        </xdr:from>
        <xdr:to>
          <xdr:col>68</xdr:col>
          <xdr:colOff>19050</xdr:colOff>
          <xdr:row>458</xdr:row>
          <xdr:rowOff>19050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458</xdr:row>
          <xdr:rowOff>0</xdr:rowOff>
        </xdr:from>
        <xdr:to>
          <xdr:col>68</xdr:col>
          <xdr:colOff>19050</xdr:colOff>
          <xdr:row>459</xdr:row>
          <xdr:rowOff>19050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459</xdr:row>
          <xdr:rowOff>0</xdr:rowOff>
        </xdr:from>
        <xdr:to>
          <xdr:col>68</xdr:col>
          <xdr:colOff>19050</xdr:colOff>
          <xdr:row>460</xdr:row>
          <xdr:rowOff>19050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460</xdr:row>
          <xdr:rowOff>0</xdr:rowOff>
        </xdr:from>
        <xdr:to>
          <xdr:col>68</xdr:col>
          <xdr:colOff>19050</xdr:colOff>
          <xdr:row>461</xdr:row>
          <xdr:rowOff>19050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461</xdr:row>
          <xdr:rowOff>0</xdr:rowOff>
        </xdr:from>
        <xdr:to>
          <xdr:col>68</xdr:col>
          <xdr:colOff>19050</xdr:colOff>
          <xdr:row>462</xdr:row>
          <xdr:rowOff>19050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462</xdr:row>
          <xdr:rowOff>0</xdr:rowOff>
        </xdr:from>
        <xdr:to>
          <xdr:col>68</xdr:col>
          <xdr:colOff>19050</xdr:colOff>
          <xdr:row>463</xdr:row>
          <xdr:rowOff>19050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463</xdr:row>
          <xdr:rowOff>0</xdr:rowOff>
        </xdr:from>
        <xdr:to>
          <xdr:col>68</xdr:col>
          <xdr:colOff>19050</xdr:colOff>
          <xdr:row>464</xdr:row>
          <xdr:rowOff>19050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464</xdr:row>
          <xdr:rowOff>0</xdr:rowOff>
        </xdr:from>
        <xdr:to>
          <xdr:col>68</xdr:col>
          <xdr:colOff>19050</xdr:colOff>
          <xdr:row>465</xdr:row>
          <xdr:rowOff>19050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465</xdr:row>
          <xdr:rowOff>0</xdr:rowOff>
        </xdr:from>
        <xdr:to>
          <xdr:col>68</xdr:col>
          <xdr:colOff>19050</xdr:colOff>
          <xdr:row>466</xdr:row>
          <xdr:rowOff>19050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466</xdr:row>
          <xdr:rowOff>0</xdr:rowOff>
        </xdr:from>
        <xdr:to>
          <xdr:col>68</xdr:col>
          <xdr:colOff>19050</xdr:colOff>
          <xdr:row>467</xdr:row>
          <xdr:rowOff>19050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467</xdr:row>
          <xdr:rowOff>0</xdr:rowOff>
        </xdr:from>
        <xdr:to>
          <xdr:col>68</xdr:col>
          <xdr:colOff>19050</xdr:colOff>
          <xdr:row>468</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468</xdr:row>
          <xdr:rowOff>0</xdr:rowOff>
        </xdr:from>
        <xdr:to>
          <xdr:col>68</xdr:col>
          <xdr:colOff>19050</xdr:colOff>
          <xdr:row>469</xdr:row>
          <xdr:rowOff>19050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0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76200</xdr:colOff>
          <xdr:row>469</xdr:row>
          <xdr:rowOff>0</xdr:rowOff>
        </xdr:from>
        <xdr:to>
          <xdr:col>68</xdr:col>
          <xdr:colOff>19050</xdr:colOff>
          <xdr:row>470</xdr:row>
          <xdr:rowOff>19050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85725</xdr:colOff>
          <xdr:row>475</xdr:row>
          <xdr:rowOff>76200</xdr:rowOff>
        </xdr:from>
        <xdr:to>
          <xdr:col>54</xdr:col>
          <xdr:colOff>19050</xdr:colOff>
          <xdr:row>475</xdr:row>
          <xdr:rowOff>323850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0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476</xdr:row>
          <xdr:rowOff>76200</xdr:rowOff>
        </xdr:from>
        <xdr:to>
          <xdr:col>54</xdr:col>
          <xdr:colOff>9525</xdr:colOff>
          <xdr:row>476</xdr:row>
          <xdr:rowOff>323850</xdr:rowOff>
        </xdr:to>
        <xdr:sp macro="" textlink="">
          <xdr:nvSpPr>
            <xdr:cNvPr id="1544" name="Check Box 520" hidden="1">
              <a:extLst>
                <a:ext uri="{63B3BB69-23CF-44E3-9099-C40C66FF867C}">
                  <a14:compatExt spid="_x0000_s1544"/>
                </a:ext>
                <a:ext uri="{FF2B5EF4-FFF2-40B4-BE49-F238E27FC236}">
                  <a16:creationId xmlns:a16="http://schemas.microsoft.com/office/drawing/2014/main" id="{00000000-0008-0000-0000-00000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477</xdr:row>
          <xdr:rowOff>76200</xdr:rowOff>
        </xdr:from>
        <xdr:to>
          <xdr:col>54</xdr:col>
          <xdr:colOff>9525</xdr:colOff>
          <xdr:row>477</xdr:row>
          <xdr:rowOff>323850</xdr:rowOff>
        </xdr:to>
        <xdr:sp macro="" textlink="">
          <xdr:nvSpPr>
            <xdr:cNvPr id="1545" name="Check Box 521" hidden="1">
              <a:extLst>
                <a:ext uri="{63B3BB69-23CF-44E3-9099-C40C66FF867C}">
                  <a14:compatExt spid="_x0000_s1545"/>
                </a:ext>
                <a:ext uri="{FF2B5EF4-FFF2-40B4-BE49-F238E27FC236}">
                  <a16:creationId xmlns:a16="http://schemas.microsoft.com/office/drawing/2014/main" id="{00000000-0008-0000-0000-00000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478</xdr:row>
          <xdr:rowOff>76200</xdr:rowOff>
        </xdr:from>
        <xdr:to>
          <xdr:col>54</xdr:col>
          <xdr:colOff>9525</xdr:colOff>
          <xdr:row>478</xdr:row>
          <xdr:rowOff>323850</xdr:rowOff>
        </xdr:to>
        <xdr:sp macro="" textlink="">
          <xdr:nvSpPr>
            <xdr:cNvPr id="1546" name="Check Box 522" hidden="1">
              <a:extLst>
                <a:ext uri="{63B3BB69-23CF-44E3-9099-C40C66FF867C}">
                  <a14:compatExt spid="_x0000_s1546"/>
                </a:ext>
                <a:ext uri="{FF2B5EF4-FFF2-40B4-BE49-F238E27FC236}">
                  <a16:creationId xmlns:a16="http://schemas.microsoft.com/office/drawing/2014/main" id="{00000000-0008-0000-0000-00000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479</xdr:row>
          <xdr:rowOff>76200</xdr:rowOff>
        </xdr:from>
        <xdr:to>
          <xdr:col>54</xdr:col>
          <xdr:colOff>9525</xdr:colOff>
          <xdr:row>479</xdr:row>
          <xdr:rowOff>323850</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0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480</xdr:row>
          <xdr:rowOff>76200</xdr:rowOff>
        </xdr:from>
        <xdr:to>
          <xdr:col>54</xdr:col>
          <xdr:colOff>9525</xdr:colOff>
          <xdr:row>480</xdr:row>
          <xdr:rowOff>323850</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481</xdr:row>
          <xdr:rowOff>76200</xdr:rowOff>
        </xdr:from>
        <xdr:to>
          <xdr:col>54</xdr:col>
          <xdr:colOff>9525</xdr:colOff>
          <xdr:row>481</xdr:row>
          <xdr:rowOff>323850</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482</xdr:row>
          <xdr:rowOff>76200</xdr:rowOff>
        </xdr:from>
        <xdr:to>
          <xdr:col>54</xdr:col>
          <xdr:colOff>9525</xdr:colOff>
          <xdr:row>482</xdr:row>
          <xdr:rowOff>323850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0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483</xdr:row>
          <xdr:rowOff>76200</xdr:rowOff>
        </xdr:from>
        <xdr:to>
          <xdr:col>54</xdr:col>
          <xdr:colOff>9525</xdr:colOff>
          <xdr:row>483</xdr:row>
          <xdr:rowOff>323850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0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488</xdr:row>
          <xdr:rowOff>76200</xdr:rowOff>
        </xdr:from>
        <xdr:to>
          <xdr:col>34</xdr:col>
          <xdr:colOff>66675</xdr:colOff>
          <xdr:row>488</xdr:row>
          <xdr:rowOff>323850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0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38100</xdr:colOff>
          <xdr:row>488</xdr:row>
          <xdr:rowOff>76200</xdr:rowOff>
        </xdr:from>
        <xdr:to>
          <xdr:col>68</xdr:col>
          <xdr:colOff>66675</xdr:colOff>
          <xdr:row>488</xdr:row>
          <xdr:rowOff>323850</xdr:rowOff>
        </xdr:to>
        <xdr:sp macro="" textlink="">
          <xdr:nvSpPr>
            <xdr:cNvPr id="1553" name="Check Box 529" hidden="1">
              <a:extLst>
                <a:ext uri="{63B3BB69-23CF-44E3-9099-C40C66FF867C}">
                  <a14:compatExt spid="_x0000_s1553"/>
                </a:ext>
                <a:ext uri="{FF2B5EF4-FFF2-40B4-BE49-F238E27FC236}">
                  <a16:creationId xmlns:a16="http://schemas.microsoft.com/office/drawing/2014/main" id="{00000000-0008-0000-0000-00001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489</xdr:row>
          <xdr:rowOff>76200</xdr:rowOff>
        </xdr:from>
        <xdr:to>
          <xdr:col>34</xdr:col>
          <xdr:colOff>66675</xdr:colOff>
          <xdr:row>489</xdr:row>
          <xdr:rowOff>323850</xdr:rowOff>
        </xdr:to>
        <xdr:sp macro="" textlink="">
          <xdr:nvSpPr>
            <xdr:cNvPr id="1554" name="Check Box 530" hidden="1">
              <a:extLst>
                <a:ext uri="{63B3BB69-23CF-44E3-9099-C40C66FF867C}">
                  <a14:compatExt spid="_x0000_s1554"/>
                </a:ext>
                <a:ext uri="{FF2B5EF4-FFF2-40B4-BE49-F238E27FC236}">
                  <a16:creationId xmlns:a16="http://schemas.microsoft.com/office/drawing/2014/main" id="{00000000-0008-0000-0000-00001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38100</xdr:colOff>
          <xdr:row>489</xdr:row>
          <xdr:rowOff>76200</xdr:rowOff>
        </xdr:from>
        <xdr:to>
          <xdr:col>68</xdr:col>
          <xdr:colOff>66675</xdr:colOff>
          <xdr:row>489</xdr:row>
          <xdr:rowOff>323850</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490</xdr:row>
          <xdr:rowOff>76200</xdr:rowOff>
        </xdr:from>
        <xdr:to>
          <xdr:col>34</xdr:col>
          <xdr:colOff>66675</xdr:colOff>
          <xdr:row>490</xdr:row>
          <xdr:rowOff>323850</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0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38100</xdr:colOff>
          <xdr:row>490</xdr:row>
          <xdr:rowOff>76200</xdr:rowOff>
        </xdr:from>
        <xdr:to>
          <xdr:col>68</xdr:col>
          <xdr:colOff>66675</xdr:colOff>
          <xdr:row>490</xdr:row>
          <xdr:rowOff>323850</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0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497</xdr:row>
          <xdr:rowOff>47625</xdr:rowOff>
        </xdr:from>
        <xdr:to>
          <xdr:col>34</xdr:col>
          <xdr:colOff>85725</xdr:colOff>
          <xdr:row>497</xdr:row>
          <xdr:rowOff>314325</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498</xdr:row>
          <xdr:rowOff>47625</xdr:rowOff>
        </xdr:from>
        <xdr:to>
          <xdr:col>34</xdr:col>
          <xdr:colOff>85725</xdr:colOff>
          <xdr:row>498</xdr:row>
          <xdr:rowOff>314325</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0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499</xdr:row>
          <xdr:rowOff>47625</xdr:rowOff>
        </xdr:from>
        <xdr:to>
          <xdr:col>34</xdr:col>
          <xdr:colOff>85725</xdr:colOff>
          <xdr:row>499</xdr:row>
          <xdr:rowOff>314325</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498</xdr:row>
          <xdr:rowOff>47625</xdr:rowOff>
        </xdr:from>
        <xdr:to>
          <xdr:col>67</xdr:col>
          <xdr:colOff>85725</xdr:colOff>
          <xdr:row>498</xdr:row>
          <xdr:rowOff>314325</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0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19050</xdr:colOff>
          <xdr:row>499</xdr:row>
          <xdr:rowOff>47625</xdr:rowOff>
        </xdr:from>
        <xdr:to>
          <xdr:col>67</xdr:col>
          <xdr:colOff>85725</xdr:colOff>
          <xdr:row>499</xdr:row>
          <xdr:rowOff>314325</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0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28575</xdr:colOff>
          <xdr:row>497</xdr:row>
          <xdr:rowOff>57150</xdr:rowOff>
        </xdr:from>
        <xdr:to>
          <xdr:col>68</xdr:col>
          <xdr:colOff>0</xdr:colOff>
          <xdr:row>497</xdr:row>
          <xdr:rowOff>323850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0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507</xdr:row>
          <xdr:rowOff>76200</xdr:rowOff>
        </xdr:from>
        <xdr:to>
          <xdr:col>67</xdr:col>
          <xdr:colOff>9525</xdr:colOff>
          <xdr:row>507</xdr:row>
          <xdr:rowOff>323850</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508</xdr:row>
          <xdr:rowOff>76200</xdr:rowOff>
        </xdr:from>
        <xdr:to>
          <xdr:col>67</xdr:col>
          <xdr:colOff>9525</xdr:colOff>
          <xdr:row>508</xdr:row>
          <xdr:rowOff>323850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509</xdr:row>
          <xdr:rowOff>76200</xdr:rowOff>
        </xdr:from>
        <xdr:to>
          <xdr:col>67</xdr:col>
          <xdr:colOff>9525</xdr:colOff>
          <xdr:row>509</xdr:row>
          <xdr:rowOff>323850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510</xdr:row>
          <xdr:rowOff>76200</xdr:rowOff>
        </xdr:from>
        <xdr:to>
          <xdr:col>67</xdr:col>
          <xdr:colOff>9525</xdr:colOff>
          <xdr:row>510</xdr:row>
          <xdr:rowOff>323850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511</xdr:row>
          <xdr:rowOff>76200</xdr:rowOff>
        </xdr:from>
        <xdr:to>
          <xdr:col>67</xdr:col>
          <xdr:colOff>9525</xdr:colOff>
          <xdr:row>511</xdr:row>
          <xdr:rowOff>323850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512</xdr:row>
          <xdr:rowOff>76200</xdr:rowOff>
        </xdr:from>
        <xdr:to>
          <xdr:col>67</xdr:col>
          <xdr:colOff>9525</xdr:colOff>
          <xdr:row>512</xdr:row>
          <xdr:rowOff>323850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513</xdr:row>
          <xdr:rowOff>76200</xdr:rowOff>
        </xdr:from>
        <xdr:to>
          <xdr:col>67</xdr:col>
          <xdr:colOff>9525</xdr:colOff>
          <xdr:row>513</xdr:row>
          <xdr:rowOff>323850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0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514</xdr:row>
          <xdr:rowOff>76200</xdr:rowOff>
        </xdr:from>
        <xdr:to>
          <xdr:col>67</xdr:col>
          <xdr:colOff>9525</xdr:colOff>
          <xdr:row>514</xdr:row>
          <xdr:rowOff>323850</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515</xdr:row>
          <xdr:rowOff>76200</xdr:rowOff>
        </xdr:from>
        <xdr:to>
          <xdr:col>67</xdr:col>
          <xdr:colOff>9525</xdr:colOff>
          <xdr:row>515</xdr:row>
          <xdr:rowOff>323850</xdr:rowOff>
        </xdr:to>
        <xdr:sp macro="" textlink="">
          <xdr:nvSpPr>
            <xdr:cNvPr id="1582" name="Check Box 558" hidden="1">
              <a:extLst>
                <a:ext uri="{63B3BB69-23CF-44E3-9099-C40C66FF867C}">
                  <a14:compatExt spid="_x0000_s1582"/>
                </a:ext>
                <a:ext uri="{FF2B5EF4-FFF2-40B4-BE49-F238E27FC236}">
                  <a16:creationId xmlns:a16="http://schemas.microsoft.com/office/drawing/2014/main" id="{00000000-0008-0000-0000-00002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516</xdr:row>
          <xdr:rowOff>76200</xdr:rowOff>
        </xdr:from>
        <xdr:to>
          <xdr:col>67</xdr:col>
          <xdr:colOff>9525</xdr:colOff>
          <xdr:row>516</xdr:row>
          <xdr:rowOff>323850</xdr:rowOff>
        </xdr:to>
        <xdr:sp macro="" textlink="">
          <xdr:nvSpPr>
            <xdr:cNvPr id="1583" name="Check Box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517</xdr:row>
          <xdr:rowOff>76200</xdr:rowOff>
        </xdr:from>
        <xdr:to>
          <xdr:col>67</xdr:col>
          <xdr:colOff>9525</xdr:colOff>
          <xdr:row>517</xdr:row>
          <xdr:rowOff>323850</xdr:rowOff>
        </xdr:to>
        <xdr:sp macro="" textlink="">
          <xdr:nvSpPr>
            <xdr:cNvPr id="1584" name="Check Box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76200</xdr:colOff>
          <xdr:row>518</xdr:row>
          <xdr:rowOff>76200</xdr:rowOff>
        </xdr:from>
        <xdr:to>
          <xdr:col>67</xdr:col>
          <xdr:colOff>9525</xdr:colOff>
          <xdr:row>518</xdr:row>
          <xdr:rowOff>323850</xdr:rowOff>
        </xdr:to>
        <xdr:sp macro="" textlink="">
          <xdr:nvSpPr>
            <xdr:cNvPr id="1585" name="Check Box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326</xdr:row>
          <xdr:rowOff>66675</xdr:rowOff>
        </xdr:from>
        <xdr:to>
          <xdr:col>54</xdr:col>
          <xdr:colOff>85725</xdr:colOff>
          <xdr:row>327</xdr:row>
          <xdr:rowOff>0</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79</xdr:col>
      <xdr:colOff>180975</xdr:colOff>
      <xdr:row>138</xdr:row>
      <xdr:rowOff>66674</xdr:rowOff>
    </xdr:from>
    <xdr:to>
      <xdr:col>85</xdr:col>
      <xdr:colOff>190500</xdr:colOff>
      <xdr:row>144</xdr:row>
      <xdr:rowOff>133349</xdr:rowOff>
    </xdr:to>
    <xdr:sp macro="" textlink="">
      <xdr:nvSpPr>
        <xdr:cNvPr id="2" name="テキスト ボックス 1">
          <a:extLst>
            <a:ext uri="{FF2B5EF4-FFF2-40B4-BE49-F238E27FC236}">
              <a16:creationId xmlns:a16="http://schemas.microsoft.com/office/drawing/2014/main" id="{4B3920AD-0C2D-3BD0-9DE4-C9A0983CB85E}"/>
            </a:ext>
          </a:extLst>
        </xdr:cNvPr>
        <xdr:cNvSpPr txBox="1"/>
      </xdr:nvSpPr>
      <xdr:spPr>
        <a:xfrm>
          <a:off x="10467975" y="36318824"/>
          <a:ext cx="3038475" cy="2619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在籍者数の値は、計算式によって自動入力されるので、直接数値入力した場合、エラーが出るよう、</a:t>
          </a:r>
          <a:endParaRPr kumimoji="1" lang="en-US" altLang="ja-JP" sz="1100"/>
        </a:p>
        <a:p>
          <a:r>
            <a:rPr kumimoji="1" lang="ja-JP" altLang="en-US" sz="1100"/>
            <a:t>「データの入力規則」で規制</a:t>
          </a:r>
          <a:endParaRPr kumimoji="1" lang="en-US" altLang="ja-JP" sz="1100"/>
        </a:p>
        <a:p>
          <a:endParaRPr kumimoji="1" lang="en-US" altLang="ja-JP" sz="1100"/>
        </a:p>
        <a:p>
          <a:r>
            <a:rPr kumimoji="1" lang="ja-JP" altLang="en-US" sz="1100"/>
            <a:t>「設定」　入力値の種類→「ユーザ設定」</a:t>
          </a:r>
          <a:endParaRPr kumimoji="1" lang="en-US" altLang="ja-JP" sz="1100"/>
        </a:p>
        <a:p>
          <a:r>
            <a:rPr kumimoji="1" lang="ja-JP" altLang="en-US" sz="1100"/>
            <a:t>　　　　　空白を無視→チェックをはずす</a:t>
          </a:r>
          <a:endParaRPr kumimoji="1" lang="en-US" altLang="ja-JP" sz="1100"/>
        </a:p>
        <a:p>
          <a:r>
            <a:rPr kumimoji="1" lang="ja-JP" altLang="en-US" sz="1100"/>
            <a:t>　　　　　数式→「</a:t>
          </a:r>
          <a:r>
            <a:rPr kumimoji="1" lang="en-US" altLang="ja-JP" sz="1100"/>
            <a:t>FALSE</a:t>
          </a:r>
          <a:r>
            <a:rPr kumimoji="1" lang="ja-JP" altLang="en-US" sz="1100"/>
            <a:t>」</a:t>
          </a:r>
          <a:endParaRPr kumimoji="1" lang="en-US" altLang="ja-JP" sz="1100"/>
        </a:p>
        <a:p>
          <a:r>
            <a:rPr kumimoji="1" lang="ja-JP" altLang="en-US" sz="1100"/>
            <a:t>「エラーメッセージ」</a:t>
          </a:r>
          <a:endParaRPr kumimoji="1" lang="en-US" altLang="ja-JP" sz="1100"/>
        </a:p>
        <a:p>
          <a:r>
            <a:rPr kumimoji="1" lang="ja-JP" altLang="en-US" sz="1100"/>
            <a:t>　　　「計算結果が自動入力されます。入力はできません。」と表示させる</a:t>
          </a:r>
          <a:endParaRPr kumimoji="1" lang="en-US" altLang="ja-JP" sz="1100"/>
        </a:p>
        <a:p>
          <a:r>
            <a:rPr kumimoji="1" lang="ja-JP" altLang="en-US" sz="1100"/>
            <a:t>　　　</a:t>
          </a:r>
          <a:endParaRPr kumimoji="1" lang="en-US" altLang="ja-JP" sz="1100"/>
        </a:p>
        <a:p>
          <a:endParaRPr kumimoji="1" lang="en-US" altLang="ja-JP" sz="1100"/>
        </a:p>
        <a:p>
          <a:endParaRPr kumimoji="1" lang="en-US" altLang="ja-JP" sz="1100"/>
        </a:p>
      </xdr:txBody>
    </xdr:sp>
    <xdr:clientData/>
  </xdr:twoCellAnchor>
  <xdr:twoCellAnchor>
    <xdr:from>
      <xdr:col>79</xdr:col>
      <xdr:colOff>114300</xdr:colOff>
      <xdr:row>150</xdr:row>
      <xdr:rowOff>0</xdr:rowOff>
    </xdr:from>
    <xdr:to>
      <xdr:col>85</xdr:col>
      <xdr:colOff>123825</xdr:colOff>
      <xdr:row>158</xdr:row>
      <xdr:rowOff>47625</xdr:rowOff>
    </xdr:to>
    <xdr:sp macro="" textlink="">
      <xdr:nvSpPr>
        <xdr:cNvPr id="4" name="テキスト ボックス 3">
          <a:extLst>
            <a:ext uri="{FF2B5EF4-FFF2-40B4-BE49-F238E27FC236}">
              <a16:creationId xmlns:a16="http://schemas.microsoft.com/office/drawing/2014/main" id="{032F7AEE-BD29-4978-9519-6AD51B424F24}"/>
            </a:ext>
          </a:extLst>
        </xdr:cNvPr>
        <xdr:cNvSpPr txBox="1"/>
      </xdr:nvSpPr>
      <xdr:spPr>
        <a:xfrm>
          <a:off x="10401300" y="40995600"/>
          <a:ext cx="3038475" cy="2619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総数の値は、計算式によって自動入力されるので、直接数値入力した場合、エラーが出るよう、</a:t>
          </a:r>
          <a:endParaRPr kumimoji="1" lang="en-US" altLang="ja-JP" sz="1100"/>
        </a:p>
        <a:p>
          <a:r>
            <a:rPr kumimoji="1" lang="ja-JP" altLang="en-US" sz="1100"/>
            <a:t>「データの入力規則」で規制</a:t>
          </a:r>
          <a:endParaRPr kumimoji="1" lang="en-US" altLang="ja-JP" sz="1100"/>
        </a:p>
        <a:p>
          <a:endParaRPr kumimoji="1" lang="en-US" altLang="ja-JP" sz="1100"/>
        </a:p>
        <a:p>
          <a:r>
            <a:rPr kumimoji="1" lang="ja-JP" altLang="en-US" sz="1100"/>
            <a:t>「設定」　入力値の種類→「ユーザ設定」</a:t>
          </a:r>
          <a:endParaRPr kumimoji="1" lang="en-US" altLang="ja-JP" sz="1100"/>
        </a:p>
        <a:p>
          <a:r>
            <a:rPr kumimoji="1" lang="ja-JP" altLang="en-US" sz="1100"/>
            <a:t>　　　　　空白を無視→チェックをはずす</a:t>
          </a:r>
          <a:endParaRPr kumimoji="1" lang="en-US" altLang="ja-JP" sz="1100"/>
        </a:p>
        <a:p>
          <a:r>
            <a:rPr kumimoji="1" lang="ja-JP" altLang="en-US" sz="1100"/>
            <a:t>　　　　　数式→「</a:t>
          </a:r>
          <a:r>
            <a:rPr kumimoji="1" lang="en-US" altLang="ja-JP" sz="1100"/>
            <a:t>FALSE</a:t>
          </a:r>
          <a:r>
            <a:rPr kumimoji="1" lang="ja-JP" altLang="en-US" sz="1100"/>
            <a:t>」</a:t>
          </a:r>
          <a:endParaRPr kumimoji="1" lang="en-US" altLang="ja-JP" sz="1100"/>
        </a:p>
        <a:p>
          <a:r>
            <a:rPr kumimoji="1" lang="ja-JP" altLang="en-US" sz="1100"/>
            <a:t>「エラーメッセージ」</a:t>
          </a:r>
          <a:endParaRPr kumimoji="1" lang="en-US" altLang="ja-JP" sz="1100"/>
        </a:p>
        <a:p>
          <a:r>
            <a:rPr kumimoji="1" lang="ja-JP" altLang="en-US" sz="1100"/>
            <a:t>　　　「計算結果が自動入力されます。入力はできません。」と表示させる</a:t>
          </a:r>
          <a:endParaRPr kumimoji="1" lang="en-US" altLang="ja-JP" sz="1100"/>
        </a:p>
        <a:p>
          <a:r>
            <a:rPr kumimoji="1" lang="ja-JP" altLang="en-US" sz="1100"/>
            <a:t>　　　</a:t>
          </a:r>
          <a:endParaRPr kumimoji="1" lang="en-US" altLang="ja-JP" sz="1100"/>
        </a:p>
        <a:p>
          <a:endParaRPr kumimoji="1" lang="en-US" altLang="ja-JP" sz="1100"/>
        </a:p>
        <a:p>
          <a:endParaRPr kumimoji="1" lang="en-US" altLang="ja-JP" sz="1100"/>
        </a:p>
      </xdr:txBody>
    </xdr:sp>
    <xdr:clientData/>
  </xdr:twoCellAnchor>
  <xdr:twoCellAnchor>
    <xdr:from>
      <xdr:col>81</xdr:col>
      <xdr:colOff>200024</xdr:colOff>
      <xdr:row>11</xdr:row>
      <xdr:rowOff>114300</xdr:rowOff>
    </xdr:from>
    <xdr:to>
      <xdr:col>99</xdr:col>
      <xdr:colOff>57150</xdr:colOff>
      <xdr:row>29</xdr:row>
      <xdr:rowOff>171450</xdr:rowOff>
    </xdr:to>
    <xdr:sp macro="" textlink="">
      <xdr:nvSpPr>
        <xdr:cNvPr id="5" name="テキスト ボックス 4">
          <a:extLst>
            <a:ext uri="{FF2B5EF4-FFF2-40B4-BE49-F238E27FC236}">
              <a16:creationId xmlns:a16="http://schemas.microsoft.com/office/drawing/2014/main" id="{62C8B1BE-CA1A-AF0F-46D5-DFC9CE637A15}"/>
            </a:ext>
          </a:extLst>
        </xdr:cNvPr>
        <xdr:cNvSpPr txBox="1"/>
      </xdr:nvSpPr>
      <xdr:spPr>
        <a:xfrm>
          <a:off x="11401424" y="3552825"/>
          <a:ext cx="4438651" cy="340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整理番号→数字以外（記号スペース含む）が入ると、入力規則でエラーが出る</a:t>
          </a:r>
          <a:endParaRPr kumimoji="1" lang="en-US" altLang="ja-JP" sz="1100"/>
        </a:p>
        <a:p>
          <a:r>
            <a:rPr kumimoji="1" lang="en-US" altLang="ja-JP" sz="1100"/>
            <a:t>(</a:t>
          </a:r>
          <a:r>
            <a:rPr kumimoji="1" lang="ja-JP" altLang="en-US" sz="1100"/>
            <a:t>ただし、数値とみなされる　</a:t>
          </a:r>
          <a:r>
            <a:rPr kumimoji="1" lang="en-US" altLang="ja-JP" sz="1100"/>
            <a:t>,(</a:t>
          </a:r>
          <a:r>
            <a:rPr kumimoji="1" lang="ja-JP" altLang="en-US" sz="1100"/>
            <a:t>カンマ）と－</a:t>
          </a:r>
          <a:r>
            <a:rPr kumimoji="1" lang="en-US" altLang="ja-JP" sz="1100"/>
            <a:t>(</a:t>
          </a:r>
          <a:r>
            <a:rPr kumimoji="1" lang="ja-JP" altLang="en-US" sz="1100"/>
            <a:t>マイナス）と．（小数点）はエラーとならない）</a:t>
          </a:r>
          <a:endParaRPr kumimoji="1" lang="en-US" altLang="ja-JP" sz="1100"/>
        </a:p>
        <a:p>
          <a:endParaRPr kumimoji="1" lang="en-US" altLang="ja-JP" sz="1100"/>
        </a:p>
        <a:p>
          <a:r>
            <a:rPr kumimoji="1" lang="ja-JP" altLang="en-US" sz="1100"/>
            <a:t>さらに、無効な数字（</a:t>
          </a:r>
          <a:r>
            <a:rPr kumimoji="1" lang="en-US" altLang="ja-JP" sz="1100"/>
            <a:t>7</a:t>
          </a:r>
          <a:r>
            <a:rPr kumimoji="1" lang="ja-JP" altLang="en-US" sz="1100"/>
            <a:t>桁でないなど）が入力されると、赤字でエラーが出る（式を入れている）</a:t>
          </a:r>
          <a:endParaRPr kumimoji="1" lang="en-US" altLang="ja-JP" sz="1100"/>
        </a:p>
        <a:p>
          <a:endParaRPr kumimoji="1" lang="en-US" altLang="ja-JP" sz="1100"/>
        </a:p>
        <a:p>
          <a:r>
            <a:rPr kumimoji="1" lang="ja-JP" altLang="en-US" sz="1100"/>
            <a:t>一度間違った値を入れて入力規則でエラー表示された後、セルの値をバックペースで消すと、スペースが入ったとみなされてエラーとなってしまう。→セルを選んで</a:t>
          </a:r>
          <a:r>
            <a:rPr kumimoji="1" lang="en-US" altLang="ja-JP" sz="1100"/>
            <a:t>DEL</a:t>
          </a:r>
          <a:r>
            <a:rPr kumimoji="1" lang="ja-JP" altLang="en-US" sz="1100"/>
            <a:t>キーなら大丈夫</a:t>
          </a:r>
        </a:p>
      </xdr:txBody>
    </xdr:sp>
    <xdr:clientData/>
  </xdr:twoCellAnchor>
  <xdr:twoCellAnchor>
    <xdr:from>
      <xdr:col>73</xdr:col>
      <xdr:colOff>485776</xdr:colOff>
      <xdr:row>174</xdr:row>
      <xdr:rowOff>180975</xdr:rowOff>
    </xdr:from>
    <xdr:to>
      <xdr:col>85</xdr:col>
      <xdr:colOff>447676</xdr:colOff>
      <xdr:row>181</xdr:row>
      <xdr:rowOff>447676</xdr:rowOff>
    </xdr:to>
    <xdr:sp macro="" textlink="">
      <xdr:nvSpPr>
        <xdr:cNvPr id="6" name="テキスト ボックス 5">
          <a:extLst>
            <a:ext uri="{FF2B5EF4-FFF2-40B4-BE49-F238E27FC236}">
              <a16:creationId xmlns:a16="http://schemas.microsoft.com/office/drawing/2014/main" id="{8229AEA8-48E3-BCE7-41AF-9E85D0946788}"/>
            </a:ext>
          </a:extLst>
        </xdr:cNvPr>
        <xdr:cNvSpPr txBox="1"/>
      </xdr:nvSpPr>
      <xdr:spPr>
        <a:xfrm>
          <a:off x="7743826" y="46062900"/>
          <a:ext cx="6019800" cy="1438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strike="noStrike" baseline="0">
              <a:solidFill>
                <a:schemeClr val="dk1"/>
              </a:solidFill>
              <a:effectLst/>
              <a:latin typeface="+mn-lt"/>
              <a:ea typeface="+mn-ea"/>
              <a:cs typeface="+mn-cs"/>
            </a:rPr>
            <a:t>問６②と問７①の在籍者数が違うのに警告出ない。問７①が正しく回答されてから出た。。。最後になって出るのはショックが大きいから、在籍者数のデータが最初に出た時から出すようにしてください。</a:t>
          </a:r>
          <a:endParaRPr kumimoji="1" lang="en-US" altLang="ja-JP" sz="1100"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chemeClr val="dk1"/>
              </a:solidFill>
              <a:effectLst/>
              <a:latin typeface="+mn-lt"/>
              <a:ea typeface="+mn-ea"/>
              <a:cs typeface="+mn-cs"/>
            </a:rPr>
            <a:t>→最初から出るように変えることはできるが、エラーがたくさんで、見逃したりしないか？</a:t>
          </a:r>
          <a:endParaRPr kumimoji="1" lang="en-US" altLang="ja-JP" sz="1100"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strike="noStrike" baseline="0">
              <a:solidFill>
                <a:schemeClr val="dk1"/>
              </a:solidFill>
              <a:effectLst/>
              <a:latin typeface="+mn-lt"/>
              <a:ea typeface="+mn-ea"/>
              <a:cs typeface="+mn-cs"/>
            </a:rPr>
            <a:t>　違う色表示にすれば、大丈夫か</a:t>
          </a:r>
          <a:endParaRPr lang="ja-JP" altLang="ja-JP" strike="noStrike">
            <a:effectLst/>
          </a:endParaRP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66</xdr:col>
          <xdr:colOff>95250</xdr:colOff>
          <xdr:row>105</xdr:row>
          <xdr:rowOff>38100</xdr:rowOff>
        </xdr:from>
        <xdr:to>
          <xdr:col>70</xdr:col>
          <xdr:colOff>66675</xdr:colOff>
          <xdr:row>105</xdr:row>
          <xdr:rowOff>285750</xdr:rowOff>
        </xdr:to>
        <xdr:sp macro="" textlink="">
          <xdr:nvSpPr>
            <xdr:cNvPr id="1679" name="Check Box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28575</xdr:colOff>
          <xdr:row>246</xdr:row>
          <xdr:rowOff>38100</xdr:rowOff>
        </xdr:from>
        <xdr:to>
          <xdr:col>68</xdr:col>
          <xdr:colOff>9525</xdr:colOff>
          <xdr:row>246</xdr:row>
          <xdr:rowOff>314325</xdr:rowOff>
        </xdr:to>
        <xdr:sp macro="" textlink="">
          <xdr:nvSpPr>
            <xdr:cNvPr id="1680" name="Check Box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246</xdr:row>
          <xdr:rowOff>47625</xdr:rowOff>
        </xdr:from>
        <xdr:to>
          <xdr:col>56</xdr:col>
          <xdr:colOff>19050</xdr:colOff>
          <xdr:row>246</xdr:row>
          <xdr:rowOff>323850</xdr:rowOff>
        </xdr:to>
        <xdr:sp macro="" textlink="">
          <xdr:nvSpPr>
            <xdr:cNvPr id="1681" name="Check Box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28576</xdr:colOff>
      <xdr:row>262</xdr:row>
      <xdr:rowOff>9523</xdr:rowOff>
    </xdr:from>
    <xdr:to>
      <xdr:col>53</xdr:col>
      <xdr:colOff>76207</xdr:colOff>
      <xdr:row>263</xdr:row>
      <xdr:rowOff>95249</xdr:rowOff>
    </xdr:to>
    <xdr:cxnSp macro="">
      <xdr:nvCxnSpPr>
        <xdr:cNvPr id="7" name="コネクタ: カギ線 6">
          <a:extLst>
            <a:ext uri="{FF2B5EF4-FFF2-40B4-BE49-F238E27FC236}">
              <a16:creationId xmlns:a16="http://schemas.microsoft.com/office/drawing/2014/main" id="{CD9DD3A2-59A8-4795-81D7-79D967EB0BA2}"/>
            </a:ext>
          </a:extLst>
        </xdr:cNvPr>
        <xdr:cNvCxnSpPr/>
      </xdr:nvCxnSpPr>
      <xdr:spPr>
        <a:xfrm rot="10800000" flipV="1">
          <a:off x="3943351" y="71294623"/>
          <a:ext cx="1285881" cy="247651"/>
        </a:xfrm>
        <a:prstGeom prst="bentConnector3">
          <a:avLst>
            <a:gd name="adj1" fmla="val 111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85725</xdr:colOff>
      <xdr:row>262</xdr:row>
      <xdr:rowOff>9525</xdr:rowOff>
    </xdr:from>
    <xdr:to>
      <xdr:col>63</xdr:col>
      <xdr:colOff>0</xdr:colOff>
      <xdr:row>263</xdr:row>
      <xdr:rowOff>180975</xdr:rowOff>
    </xdr:to>
    <xdr:cxnSp macro="">
      <xdr:nvCxnSpPr>
        <xdr:cNvPr id="8" name="直線矢印コネクタ 7">
          <a:extLst>
            <a:ext uri="{FF2B5EF4-FFF2-40B4-BE49-F238E27FC236}">
              <a16:creationId xmlns:a16="http://schemas.microsoft.com/office/drawing/2014/main" id="{FF265248-8469-4613-93E6-367999073594}"/>
            </a:ext>
          </a:extLst>
        </xdr:cNvPr>
        <xdr:cNvCxnSpPr/>
      </xdr:nvCxnSpPr>
      <xdr:spPr>
        <a:xfrm>
          <a:off x="6086475" y="1171575"/>
          <a:ext cx="9525" cy="34290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48</xdr:col>
          <xdr:colOff>38100</xdr:colOff>
          <xdr:row>261</xdr:row>
          <xdr:rowOff>47625</xdr:rowOff>
        </xdr:from>
        <xdr:to>
          <xdr:col>55</xdr:col>
          <xdr:colOff>19050</xdr:colOff>
          <xdr:row>261</xdr:row>
          <xdr:rowOff>323850</xdr:rowOff>
        </xdr:to>
        <xdr:sp macro="" textlink="">
          <xdr:nvSpPr>
            <xdr:cNvPr id="1682" name="Check Box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261</xdr:row>
          <xdr:rowOff>47625</xdr:rowOff>
        </xdr:from>
        <xdr:to>
          <xdr:col>64</xdr:col>
          <xdr:colOff>19050</xdr:colOff>
          <xdr:row>261</xdr:row>
          <xdr:rowOff>323850</xdr:rowOff>
        </xdr:to>
        <xdr:sp macro="" textlink="">
          <xdr:nvSpPr>
            <xdr:cNvPr id="1683" name="Check Box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66675</xdr:colOff>
      <xdr:row>405</xdr:row>
      <xdr:rowOff>104775</xdr:rowOff>
    </xdr:from>
    <xdr:to>
      <xdr:col>57</xdr:col>
      <xdr:colOff>9525</xdr:colOff>
      <xdr:row>405</xdr:row>
      <xdr:rowOff>352425</xdr:rowOff>
    </xdr:to>
    <xdr:sp macro="" textlink="">
      <xdr:nvSpPr>
        <xdr:cNvPr id="9" name="矢印: 左 8">
          <a:extLst>
            <a:ext uri="{FF2B5EF4-FFF2-40B4-BE49-F238E27FC236}">
              <a16:creationId xmlns:a16="http://schemas.microsoft.com/office/drawing/2014/main" id="{559768F1-B49E-4CE3-8B90-E81A5D1BCD2A}"/>
            </a:ext>
          </a:extLst>
        </xdr:cNvPr>
        <xdr:cNvSpPr/>
      </xdr:nvSpPr>
      <xdr:spPr>
        <a:xfrm rot="10800000">
          <a:off x="4448175" y="9591675"/>
          <a:ext cx="990600" cy="24765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408</xdr:row>
      <xdr:rowOff>114300</xdr:rowOff>
    </xdr:from>
    <xdr:to>
      <xdr:col>22</xdr:col>
      <xdr:colOff>19050</xdr:colOff>
      <xdr:row>408</xdr:row>
      <xdr:rowOff>361950</xdr:rowOff>
    </xdr:to>
    <xdr:sp macro="" textlink="">
      <xdr:nvSpPr>
        <xdr:cNvPr id="26" name="矢印: 左 25">
          <a:extLst>
            <a:ext uri="{FF2B5EF4-FFF2-40B4-BE49-F238E27FC236}">
              <a16:creationId xmlns:a16="http://schemas.microsoft.com/office/drawing/2014/main" id="{9760B413-9321-488F-8D82-32DB465C2FDF}"/>
            </a:ext>
          </a:extLst>
        </xdr:cNvPr>
        <xdr:cNvSpPr/>
      </xdr:nvSpPr>
      <xdr:spPr>
        <a:xfrm rot="10800000">
          <a:off x="1123950" y="266700"/>
          <a:ext cx="990600" cy="24765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76200</xdr:colOff>
          <xdr:row>273</xdr:row>
          <xdr:rowOff>47625</xdr:rowOff>
        </xdr:from>
        <xdr:to>
          <xdr:col>33</xdr:col>
          <xdr:colOff>47625</xdr:colOff>
          <xdr:row>273</xdr:row>
          <xdr:rowOff>304800</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273</xdr:row>
          <xdr:rowOff>19050</xdr:rowOff>
        </xdr:from>
        <xdr:to>
          <xdr:col>43</xdr:col>
          <xdr:colOff>57150</xdr:colOff>
          <xdr:row>273</xdr:row>
          <xdr:rowOff>323850</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273</xdr:row>
          <xdr:rowOff>19050</xdr:rowOff>
        </xdr:from>
        <xdr:to>
          <xdr:col>53</xdr:col>
          <xdr:colOff>66675</xdr:colOff>
          <xdr:row>273</xdr:row>
          <xdr:rowOff>323850</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66675</xdr:colOff>
          <xdr:row>273</xdr:row>
          <xdr:rowOff>19050</xdr:rowOff>
        </xdr:from>
        <xdr:to>
          <xdr:col>63</xdr:col>
          <xdr:colOff>38100</xdr:colOff>
          <xdr:row>273</xdr:row>
          <xdr:rowOff>323850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277</xdr:row>
          <xdr:rowOff>47625</xdr:rowOff>
        </xdr:from>
        <xdr:to>
          <xdr:col>67</xdr:col>
          <xdr:colOff>85725</xdr:colOff>
          <xdr:row>277</xdr:row>
          <xdr:rowOff>295275</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280</xdr:row>
          <xdr:rowOff>38100</xdr:rowOff>
        </xdr:from>
        <xdr:to>
          <xdr:col>67</xdr:col>
          <xdr:colOff>85725</xdr:colOff>
          <xdr:row>280</xdr:row>
          <xdr:rowOff>285750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281</xdr:row>
          <xdr:rowOff>38100</xdr:rowOff>
        </xdr:from>
        <xdr:to>
          <xdr:col>67</xdr:col>
          <xdr:colOff>85725</xdr:colOff>
          <xdr:row>281</xdr:row>
          <xdr:rowOff>285750</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282</xdr:row>
          <xdr:rowOff>38100</xdr:rowOff>
        </xdr:from>
        <xdr:to>
          <xdr:col>67</xdr:col>
          <xdr:colOff>85725</xdr:colOff>
          <xdr:row>282</xdr:row>
          <xdr:rowOff>285750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283</xdr:row>
          <xdr:rowOff>38100</xdr:rowOff>
        </xdr:from>
        <xdr:to>
          <xdr:col>67</xdr:col>
          <xdr:colOff>85725</xdr:colOff>
          <xdr:row>283</xdr:row>
          <xdr:rowOff>285750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284</xdr:row>
          <xdr:rowOff>38100</xdr:rowOff>
        </xdr:from>
        <xdr:to>
          <xdr:col>67</xdr:col>
          <xdr:colOff>85725</xdr:colOff>
          <xdr:row>284</xdr:row>
          <xdr:rowOff>285750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285</xdr:row>
          <xdr:rowOff>28575</xdr:rowOff>
        </xdr:from>
        <xdr:to>
          <xdr:col>67</xdr:col>
          <xdr:colOff>85725</xdr:colOff>
          <xdr:row>285</xdr:row>
          <xdr:rowOff>276225</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0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286</xdr:row>
          <xdr:rowOff>28575</xdr:rowOff>
        </xdr:from>
        <xdr:to>
          <xdr:col>67</xdr:col>
          <xdr:colOff>85725</xdr:colOff>
          <xdr:row>286</xdr:row>
          <xdr:rowOff>276225</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0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287</xdr:row>
          <xdr:rowOff>28575</xdr:rowOff>
        </xdr:from>
        <xdr:to>
          <xdr:col>67</xdr:col>
          <xdr:colOff>85725</xdr:colOff>
          <xdr:row>287</xdr:row>
          <xdr:rowOff>276225</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0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278</xdr:row>
          <xdr:rowOff>47625</xdr:rowOff>
        </xdr:from>
        <xdr:to>
          <xdr:col>67</xdr:col>
          <xdr:colOff>85725</xdr:colOff>
          <xdr:row>278</xdr:row>
          <xdr:rowOff>295275</xdr:rowOff>
        </xdr:to>
        <xdr:sp macro="" textlink="">
          <xdr:nvSpPr>
            <xdr:cNvPr id="1697" name="Check Box 673" hidden="1">
              <a:extLst>
                <a:ext uri="{63B3BB69-23CF-44E3-9099-C40C66FF867C}">
                  <a14:compatExt spid="_x0000_s1697"/>
                </a:ext>
                <a:ext uri="{FF2B5EF4-FFF2-40B4-BE49-F238E27FC236}">
                  <a16:creationId xmlns:a16="http://schemas.microsoft.com/office/drawing/2014/main" id="{00000000-0008-0000-0000-0000A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47625</xdr:colOff>
          <xdr:row>279</xdr:row>
          <xdr:rowOff>47625</xdr:rowOff>
        </xdr:from>
        <xdr:to>
          <xdr:col>67</xdr:col>
          <xdr:colOff>85725</xdr:colOff>
          <xdr:row>279</xdr:row>
          <xdr:rowOff>295275</xdr:rowOff>
        </xdr:to>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292</xdr:row>
          <xdr:rowOff>57150</xdr:rowOff>
        </xdr:from>
        <xdr:to>
          <xdr:col>35</xdr:col>
          <xdr:colOff>57150</xdr:colOff>
          <xdr:row>292</xdr:row>
          <xdr:rowOff>304800</xdr:rowOff>
        </xdr:to>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292</xdr:row>
          <xdr:rowOff>57150</xdr:rowOff>
        </xdr:from>
        <xdr:to>
          <xdr:col>43</xdr:col>
          <xdr:colOff>57150</xdr:colOff>
          <xdr:row>292</xdr:row>
          <xdr:rowOff>304800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292</xdr:row>
          <xdr:rowOff>57150</xdr:rowOff>
        </xdr:from>
        <xdr:to>
          <xdr:col>51</xdr:col>
          <xdr:colOff>38100</xdr:colOff>
          <xdr:row>292</xdr:row>
          <xdr:rowOff>304800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19050</xdr:colOff>
          <xdr:row>292</xdr:row>
          <xdr:rowOff>57150</xdr:rowOff>
        </xdr:from>
        <xdr:to>
          <xdr:col>59</xdr:col>
          <xdr:colOff>57150</xdr:colOff>
          <xdr:row>292</xdr:row>
          <xdr:rowOff>304800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292</xdr:row>
          <xdr:rowOff>57150</xdr:rowOff>
        </xdr:from>
        <xdr:to>
          <xdr:col>67</xdr:col>
          <xdr:colOff>76200</xdr:colOff>
          <xdr:row>292</xdr:row>
          <xdr:rowOff>304800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295</xdr:row>
          <xdr:rowOff>57150</xdr:rowOff>
        </xdr:from>
        <xdr:to>
          <xdr:col>57</xdr:col>
          <xdr:colOff>85725</xdr:colOff>
          <xdr:row>295</xdr:row>
          <xdr:rowOff>304800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9525</xdr:colOff>
          <xdr:row>295</xdr:row>
          <xdr:rowOff>47625</xdr:rowOff>
        </xdr:from>
        <xdr:to>
          <xdr:col>66</xdr:col>
          <xdr:colOff>47625</xdr:colOff>
          <xdr:row>295</xdr:row>
          <xdr:rowOff>295275</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320</xdr:row>
          <xdr:rowOff>57150</xdr:rowOff>
        </xdr:from>
        <xdr:to>
          <xdr:col>54</xdr:col>
          <xdr:colOff>85725</xdr:colOff>
          <xdr:row>320</xdr:row>
          <xdr:rowOff>304800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85725</xdr:colOff>
          <xdr:row>320</xdr:row>
          <xdr:rowOff>57150</xdr:rowOff>
        </xdr:from>
        <xdr:to>
          <xdr:col>62</xdr:col>
          <xdr:colOff>85725</xdr:colOff>
          <xdr:row>320</xdr:row>
          <xdr:rowOff>304800</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85725</xdr:colOff>
          <xdr:row>320</xdr:row>
          <xdr:rowOff>57150</xdr:rowOff>
        </xdr:from>
        <xdr:to>
          <xdr:col>70</xdr:col>
          <xdr:colOff>85725</xdr:colOff>
          <xdr:row>320</xdr:row>
          <xdr:rowOff>304800</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47625</xdr:colOff>
          <xdr:row>357</xdr:row>
          <xdr:rowOff>19050</xdr:rowOff>
        </xdr:from>
        <xdr:to>
          <xdr:col>66</xdr:col>
          <xdr:colOff>85725</xdr:colOff>
          <xdr:row>358</xdr:row>
          <xdr:rowOff>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47625</xdr:colOff>
          <xdr:row>358</xdr:row>
          <xdr:rowOff>19050</xdr:rowOff>
        </xdr:from>
        <xdr:to>
          <xdr:col>66</xdr:col>
          <xdr:colOff>85725</xdr:colOff>
          <xdr:row>359</xdr:row>
          <xdr:rowOff>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47625</xdr:colOff>
          <xdr:row>359</xdr:row>
          <xdr:rowOff>19050</xdr:rowOff>
        </xdr:from>
        <xdr:to>
          <xdr:col>66</xdr:col>
          <xdr:colOff>85725</xdr:colOff>
          <xdr:row>360</xdr:row>
          <xdr:rowOff>0</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47625</xdr:colOff>
          <xdr:row>360</xdr:row>
          <xdr:rowOff>19050</xdr:rowOff>
        </xdr:from>
        <xdr:to>
          <xdr:col>66</xdr:col>
          <xdr:colOff>85725</xdr:colOff>
          <xdr:row>361</xdr:row>
          <xdr:rowOff>0</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47625</xdr:colOff>
          <xdr:row>361</xdr:row>
          <xdr:rowOff>9525</xdr:rowOff>
        </xdr:from>
        <xdr:to>
          <xdr:col>66</xdr:col>
          <xdr:colOff>85725</xdr:colOff>
          <xdr:row>361</xdr:row>
          <xdr:rowOff>238125</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47625</xdr:colOff>
          <xdr:row>362</xdr:row>
          <xdr:rowOff>9525</xdr:rowOff>
        </xdr:from>
        <xdr:to>
          <xdr:col>66</xdr:col>
          <xdr:colOff>85725</xdr:colOff>
          <xdr:row>362</xdr:row>
          <xdr:rowOff>238125</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47625</xdr:colOff>
          <xdr:row>363</xdr:row>
          <xdr:rowOff>9525</xdr:rowOff>
        </xdr:from>
        <xdr:to>
          <xdr:col>66</xdr:col>
          <xdr:colOff>85725</xdr:colOff>
          <xdr:row>363</xdr:row>
          <xdr:rowOff>238125</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47625</xdr:colOff>
          <xdr:row>364</xdr:row>
          <xdr:rowOff>9525</xdr:rowOff>
        </xdr:from>
        <xdr:to>
          <xdr:col>66</xdr:col>
          <xdr:colOff>85725</xdr:colOff>
          <xdr:row>364</xdr:row>
          <xdr:rowOff>238125</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47625</xdr:colOff>
          <xdr:row>365</xdr:row>
          <xdr:rowOff>9525</xdr:rowOff>
        </xdr:from>
        <xdr:to>
          <xdr:col>66</xdr:col>
          <xdr:colOff>85725</xdr:colOff>
          <xdr:row>365</xdr:row>
          <xdr:rowOff>238125</xdr:rowOff>
        </xdr:to>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9525</xdr:colOff>
          <xdr:row>377</xdr:row>
          <xdr:rowOff>238125</xdr:rowOff>
        </xdr:from>
        <xdr:to>
          <xdr:col>67</xdr:col>
          <xdr:colOff>85725</xdr:colOff>
          <xdr:row>379</xdr:row>
          <xdr:rowOff>19050</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57150</xdr:colOff>
          <xdr:row>525</xdr:row>
          <xdr:rowOff>66675</xdr:rowOff>
        </xdr:from>
        <xdr:to>
          <xdr:col>55</xdr:col>
          <xdr:colOff>85725</xdr:colOff>
          <xdr:row>525</xdr:row>
          <xdr:rowOff>314325</xdr:rowOff>
        </xdr:to>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57150</xdr:colOff>
          <xdr:row>526</xdr:row>
          <xdr:rowOff>66675</xdr:rowOff>
        </xdr:from>
        <xdr:to>
          <xdr:col>55</xdr:col>
          <xdr:colOff>85725</xdr:colOff>
          <xdr:row>526</xdr:row>
          <xdr:rowOff>314325</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57150</xdr:colOff>
          <xdr:row>527</xdr:row>
          <xdr:rowOff>66675</xdr:rowOff>
        </xdr:from>
        <xdr:to>
          <xdr:col>55</xdr:col>
          <xdr:colOff>85725</xdr:colOff>
          <xdr:row>527</xdr:row>
          <xdr:rowOff>314325</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57150</xdr:colOff>
          <xdr:row>528</xdr:row>
          <xdr:rowOff>66675</xdr:rowOff>
        </xdr:from>
        <xdr:to>
          <xdr:col>55</xdr:col>
          <xdr:colOff>85725</xdr:colOff>
          <xdr:row>528</xdr:row>
          <xdr:rowOff>314325</xdr:rowOff>
        </xdr:to>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57150</xdr:colOff>
          <xdr:row>529</xdr:row>
          <xdr:rowOff>66675</xdr:rowOff>
        </xdr:from>
        <xdr:to>
          <xdr:col>55</xdr:col>
          <xdr:colOff>85725</xdr:colOff>
          <xdr:row>529</xdr:row>
          <xdr:rowOff>314325</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IKOU/Skcomm4.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kcomm4"/>
    </sheetNames>
    <definedNames>
      <definedName name="do中央値"/>
      <definedName name="do平均値"/>
      <definedName name="クリア"/>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366" Type="http://schemas.openxmlformats.org/officeDocument/2006/relationships/ctrlProp" Target="../ctrlProps/ctrlProp361.xml"/><Relationship Id="rId170" Type="http://schemas.openxmlformats.org/officeDocument/2006/relationships/ctrlProp" Target="../ctrlProps/ctrlProp165.xml"/><Relationship Id="rId226" Type="http://schemas.openxmlformats.org/officeDocument/2006/relationships/ctrlProp" Target="../ctrlProps/ctrlProp221.xml"/><Relationship Id="rId433" Type="http://schemas.openxmlformats.org/officeDocument/2006/relationships/ctrlProp" Target="../ctrlProps/ctrlProp428.xml"/><Relationship Id="rId268" Type="http://schemas.openxmlformats.org/officeDocument/2006/relationships/ctrlProp" Target="../ctrlProps/ctrlProp263.xml"/><Relationship Id="rId475" Type="http://schemas.openxmlformats.org/officeDocument/2006/relationships/ctrlProp" Target="../ctrlProps/ctrlProp470.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377" Type="http://schemas.openxmlformats.org/officeDocument/2006/relationships/ctrlProp" Target="../ctrlProps/ctrlProp372.xml"/><Relationship Id="rId5" Type="http://schemas.openxmlformats.org/officeDocument/2006/relationships/vmlDrawing" Target="../drawings/vmlDrawing1.vml"/><Relationship Id="rId181" Type="http://schemas.openxmlformats.org/officeDocument/2006/relationships/ctrlProp" Target="../ctrlProps/ctrlProp176.xml"/><Relationship Id="rId237" Type="http://schemas.openxmlformats.org/officeDocument/2006/relationships/ctrlProp" Target="../ctrlProps/ctrlProp232.xml"/><Relationship Id="rId402" Type="http://schemas.openxmlformats.org/officeDocument/2006/relationships/ctrlProp" Target="../ctrlProps/ctrlProp397.xml"/><Relationship Id="rId279" Type="http://schemas.openxmlformats.org/officeDocument/2006/relationships/ctrlProp" Target="../ctrlProps/ctrlProp274.xml"/><Relationship Id="rId444" Type="http://schemas.openxmlformats.org/officeDocument/2006/relationships/ctrlProp" Target="../ctrlProps/ctrlProp439.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388" Type="http://schemas.openxmlformats.org/officeDocument/2006/relationships/ctrlProp" Target="../ctrlProps/ctrlProp383.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413" Type="http://schemas.openxmlformats.org/officeDocument/2006/relationships/ctrlProp" Target="../ctrlProps/ctrlProp408.xml"/><Relationship Id="rId248" Type="http://schemas.openxmlformats.org/officeDocument/2006/relationships/ctrlProp" Target="../ctrlProps/ctrlProp243.xml"/><Relationship Id="rId455" Type="http://schemas.openxmlformats.org/officeDocument/2006/relationships/ctrlProp" Target="../ctrlProps/ctrlProp450.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357" Type="http://schemas.openxmlformats.org/officeDocument/2006/relationships/ctrlProp" Target="../ctrlProps/ctrlProp352.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399" Type="http://schemas.openxmlformats.org/officeDocument/2006/relationships/ctrlProp" Target="../ctrlProps/ctrlProp394.xml"/><Relationship Id="rId259" Type="http://schemas.openxmlformats.org/officeDocument/2006/relationships/ctrlProp" Target="../ctrlProps/ctrlProp254.xml"/><Relationship Id="rId424" Type="http://schemas.openxmlformats.org/officeDocument/2006/relationships/ctrlProp" Target="../ctrlProps/ctrlProp419.xml"/><Relationship Id="rId466" Type="http://schemas.openxmlformats.org/officeDocument/2006/relationships/ctrlProp" Target="../ctrlProps/ctrlProp461.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368" Type="http://schemas.openxmlformats.org/officeDocument/2006/relationships/ctrlProp" Target="../ctrlProps/ctrlProp363.xml"/><Relationship Id="rId172" Type="http://schemas.openxmlformats.org/officeDocument/2006/relationships/ctrlProp" Target="../ctrlProps/ctrlProp167.xml"/><Relationship Id="rId228" Type="http://schemas.openxmlformats.org/officeDocument/2006/relationships/ctrlProp" Target="../ctrlProps/ctrlProp223.xml"/><Relationship Id="rId435" Type="http://schemas.openxmlformats.org/officeDocument/2006/relationships/ctrlProp" Target="../ctrlProps/ctrlProp430.xml"/><Relationship Id="rId477" Type="http://schemas.openxmlformats.org/officeDocument/2006/relationships/ctrlProp" Target="../ctrlProps/ctrlProp472.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379" Type="http://schemas.openxmlformats.org/officeDocument/2006/relationships/ctrlProp" Target="../ctrlProps/ctrlProp374.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390" Type="http://schemas.openxmlformats.org/officeDocument/2006/relationships/ctrlProp" Target="../ctrlProps/ctrlProp385.xml"/><Relationship Id="rId404" Type="http://schemas.openxmlformats.org/officeDocument/2006/relationships/ctrlProp" Target="../ctrlProps/ctrlProp399.xml"/><Relationship Id="rId446" Type="http://schemas.openxmlformats.org/officeDocument/2006/relationships/ctrlProp" Target="../ctrlProps/ctrlProp441.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415" Type="http://schemas.openxmlformats.org/officeDocument/2006/relationships/ctrlProp" Target="../ctrlProps/ctrlProp410.xml"/><Relationship Id="rId457" Type="http://schemas.openxmlformats.org/officeDocument/2006/relationships/ctrlProp" Target="../ctrlProps/ctrlProp452.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359" Type="http://schemas.openxmlformats.org/officeDocument/2006/relationships/ctrlProp" Target="../ctrlProps/ctrlProp354.xml"/><Relationship Id="rId98" Type="http://schemas.openxmlformats.org/officeDocument/2006/relationships/ctrlProp" Target="../ctrlProps/ctrlProp93.xml"/><Relationship Id="rId121" Type="http://schemas.openxmlformats.org/officeDocument/2006/relationships/ctrlProp" Target="../ctrlProps/ctrlProp116.xml"/><Relationship Id="rId163" Type="http://schemas.openxmlformats.org/officeDocument/2006/relationships/ctrlProp" Target="../ctrlProps/ctrlProp158.xml"/><Relationship Id="rId219" Type="http://schemas.openxmlformats.org/officeDocument/2006/relationships/ctrlProp" Target="../ctrlProps/ctrlProp214.xml"/><Relationship Id="rId370" Type="http://schemas.openxmlformats.org/officeDocument/2006/relationships/ctrlProp" Target="../ctrlProps/ctrlProp365.xml"/><Relationship Id="rId426" Type="http://schemas.openxmlformats.org/officeDocument/2006/relationships/ctrlProp" Target="../ctrlProps/ctrlProp421.xml"/><Relationship Id="rId230" Type="http://schemas.openxmlformats.org/officeDocument/2006/relationships/ctrlProp" Target="../ctrlProps/ctrlProp225.xml"/><Relationship Id="rId468" Type="http://schemas.openxmlformats.org/officeDocument/2006/relationships/ctrlProp" Target="../ctrlProps/ctrlProp463.xml"/><Relationship Id="rId25" Type="http://schemas.openxmlformats.org/officeDocument/2006/relationships/ctrlProp" Target="../ctrlProps/ctrlProp20.xml"/><Relationship Id="rId67" Type="http://schemas.openxmlformats.org/officeDocument/2006/relationships/ctrlProp" Target="../ctrlProps/ctrlProp62.xml"/><Relationship Id="rId272" Type="http://schemas.openxmlformats.org/officeDocument/2006/relationships/ctrlProp" Target="../ctrlProps/ctrlProp267.xml"/><Relationship Id="rId328" Type="http://schemas.openxmlformats.org/officeDocument/2006/relationships/ctrlProp" Target="../ctrlProps/ctrlProp323.xml"/><Relationship Id="rId132" Type="http://schemas.openxmlformats.org/officeDocument/2006/relationships/ctrlProp" Target="../ctrlProps/ctrlProp127.xml"/><Relationship Id="rId174" Type="http://schemas.openxmlformats.org/officeDocument/2006/relationships/ctrlProp" Target="../ctrlProps/ctrlProp169.xml"/><Relationship Id="rId381" Type="http://schemas.openxmlformats.org/officeDocument/2006/relationships/ctrlProp" Target="../ctrlProps/ctrlProp376.xml"/><Relationship Id="rId241" Type="http://schemas.openxmlformats.org/officeDocument/2006/relationships/ctrlProp" Target="../ctrlProps/ctrlProp236.xml"/><Relationship Id="rId437" Type="http://schemas.openxmlformats.org/officeDocument/2006/relationships/ctrlProp" Target="../ctrlProps/ctrlProp432.xml"/><Relationship Id="rId479" Type="http://schemas.openxmlformats.org/officeDocument/2006/relationships/ctrlProp" Target="../ctrlProps/ctrlProp474.xml"/><Relationship Id="rId36" Type="http://schemas.openxmlformats.org/officeDocument/2006/relationships/ctrlProp" Target="../ctrlProps/ctrlProp31.xml"/><Relationship Id="rId283" Type="http://schemas.openxmlformats.org/officeDocument/2006/relationships/ctrlProp" Target="../ctrlProps/ctrlProp278.xml"/><Relationship Id="rId339" Type="http://schemas.openxmlformats.org/officeDocument/2006/relationships/ctrlProp" Target="../ctrlProps/ctrlProp334.xml"/><Relationship Id="rId78" Type="http://schemas.openxmlformats.org/officeDocument/2006/relationships/ctrlProp" Target="../ctrlProps/ctrlProp73.xml"/><Relationship Id="rId101" Type="http://schemas.openxmlformats.org/officeDocument/2006/relationships/ctrlProp" Target="../ctrlProps/ctrlProp96.xml"/><Relationship Id="rId143" Type="http://schemas.openxmlformats.org/officeDocument/2006/relationships/ctrlProp" Target="../ctrlProps/ctrlProp138.xml"/><Relationship Id="rId185" Type="http://schemas.openxmlformats.org/officeDocument/2006/relationships/ctrlProp" Target="../ctrlProps/ctrlProp180.xml"/><Relationship Id="rId350" Type="http://schemas.openxmlformats.org/officeDocument/2006/relationships/ctrlProp" Target="../ctrlProps/ctrlProp345.xml"/><Relationship Id="rId406" Type="http://schemas.openxmlformats.org/officeDocument/2006/relationships/ctrlProp" Target="../ctrlProps/ctrlProp401.xml"/><Relationship Id="rId9" Type="http://schemas.openxmlformats.org/officeDocument/2006/relationships/ctrlProp" Target="../ctrlProps/ctrlProp4.xml"/><Relationship Id="rId210" Type="http://schemas.openxmlformats.org/officeDocument/2006/relationships/ctrlProp" Target="../ctrlProps/ctrlProp205.xml"/><Relationship Id="rId392" Type="http://schemas.openxmlformats.org/officeDocument/2006/relationships/ctrlProp" Target="../ctrlProps/ctrlProp387.xml"/><Relationship Id="rId448" Type="http://schemas.openxmlformats.org/officeDocument/2006/relationships/ctrlProp" Target="../ctrlProps/ctrlProp443.xml"/><Relationship Id="rId252" Type="http://schemas.openxmlformats.org/officeDocument/2006/relationships/ctrlProp" Target="../ctrlProps/ctrlProp247.xml"/><Relationship Id="rId294" Type="http://schemas.openxmlformats.org/officeDocument/2006/relationships/ctrlProp" Target="../ctrlProps/ctrlProp289.xml"/><Relationship Id="rId308" Type="http://schemas.openxmlformats.org/officeDocument/2006/relationships/ctrlProp" Target="../ctrlProps/ctrlProp303.xml"/><Relationship Id="rId47" Type="http://schemas.openxmlformats.org/officeDocument/2006/relationships/ctrlProp" Target="../ctrlProps/ctrlProp42.xml"/><Relationship Id="rId89" Type="http://schemas.openxmlformats.org/officeDocument/2006/relationships/ctrlProp" Target="../ctrlProps/ctrlProp84.xml"/><Relationship Id="rId112" Type="http://schemas.openxmlformats.org/officeDocument/2006/relationships/ctrlProp" Target="../ctrlProps/ctrlProp107.xml"/><Relationship Id="rId154" Type="http://schemas.openxmlformats.org/officeDocument/2006/relationships/ctrlProp" Target="../ctrlProps/ctrlProp149.xml"/><Relationship Id="rId361" Type="http://schemas.openxmlformats.org/officeDocument/2006/relationships/ctrlProp" Target="../ctrlProps/ctrlProp356.xml"/><Relationship Id="rId196" Type="http://schemas.openxmlformats.org/officeDocument/2006/relationships/ctrlProp" Target="../ctrlProps/ctrlProp191.xml"/><Relationship Id="rId417" Type="http://schemas.openxmlformats.org/officeDocument/2006/relationships/ctrlProp" Target="../ctrlProps/ctrlProp412.xml"/><Relationship Id="rId459" Type="http://schemas.openxmlformats.org/officeDocument/2006/relationships/ctrlProp" Target="../ctrlProps/ctrlProp454.xml"/><Relationship Id="rId16" Type="http://schemas.openxmlformats.org/officeDocument/2006/relationships/ctrlProp" Target="../ctrlProps/ctrlProp11.xml"/><Relationship Id="rId221" Type="http://schemas.openxmlformats.org/officeDocument/2006/relationships/ctrlProp" Target="../ctrlProps/ctrlProp216.xml"/><Relationship Id="rId263" Type="http://schemas.openxmlformats.org/officeDocument/2006/relationships/ctrlProp" Target="../ctrlProps/ctrlProp258.xml"/><Relationship Id="rId319" Type="http://schemas.openxmlformats.org/officeDocument/2006/relationships/ctrlProp" Target="../ctrlProps/ctrlProp314.xml"/><Relationship Id="rId470" Type="http://schemas.openxmlformats.org/officeDocument/2006/relationships/ctrlProp" Target="../ctrlProps/ctrlProp465.xml"/><Relationship Id="rId58" Type="http://schemas.openxmlformats.org/officeDocument/2006/relationships/ctrlProp" Target="../ctrlProps/ctrlProp53.xml"/><Relationship Id="rId123" Type="http://schemas.openxmlformats.org/officeDocument/2006/relationships/ctrlProp" Target="../ctrlProps/ctrlProp118.xml"/><Relationship Id="rId330" Type="http://schemas.openxmlformats.org/officeDocument/2006/relationships/ctrlProp" Target="../ctrlProps/ctrlProp325.xml"/><Relationship Id="rId165" Type="http://schemas.openxmlformats.org/officeDocument/2006/relationships/ctrlProp" Target="../ctrlProps/ctrlProp160.xml"/><Relationship Id="rId372" Type="http://schemas.openxmlformats.org/officeDocument/2006/relationships/ctrlProp" Target="../ctrlProps/ctrlProp367.xml"/><Relationship Id="rId428" Type="http://schemas.openxmlformats.org/officeDocument/2006/relationships/ctrlProp" Target="../ctrlProps/ctrlProp423.xml"/><Relationship Id="rId232" Type="http://schemas.openxmlformats.org/officeDocument/2006/relationships/ctrlProp" Target="../ctrlProps/ctrlProp227.xml"/><Relationship Id="rId274" Type="http://schemas.openxmlformats.org/officeDocument/2006/relationships/ctrlProp" Target="../ctrlProps/ctrlProp269.xml"/><Relationship Id="rId481" Type="http://schemas.openxmlformats.org/officeDocument/2006/relationships/ctrlProp" Target="../ctrlProps/ctrlProp476.xml"/><Relationship Id="rId27" Type="http://schemas.openxmlformats.org/officeDocument/2006/relationships/ctrlProp" Target="../ctrlProps/ctrlProp22.xml"/><Relationship Id="rId69" Type="http://schemas.openxmlformats.org/officeDocument/2006/relationships/ctrlProp" Target="../ctrlProps/ctrlProp64.xml"/><Relationship Id="rId134" Type="http://schemas.openxmlformats.org/officeDocument/2006/relationships/ctrlProp" Target="../ctrlProps/ctrlProp129.xml"/><Relationship Id="rId80" Type="http://schemas.openxmlformats.org/officeDocument/2006/relationships/ctrlProp" Target="../ctrlProps/ctrlProp75.xml"/><Relationship Id="rId176" Type="http://schemas.openxmlformats.org/officeDocument/2006/relationships/ctrlProp" Target="../ctrlProps/ctrlProp171.xml"/><Relationship Id="rId341" Type="http://schemas.openxmlformats.org/officeDocument/2006/relationships/ctrlProp" Target="../ctrlProps/ctrlProp336.xml"/><Relationship Id="rId383" Type="http://schemas.openxmlformats.org/officeDocument/2006/relationships/ctrlProp" Target="../ctrlProps/ctrlProp378.xml"/><Relationship Id="rId439" Type="http://schemas.openxmlformats.org/officeDocument/2006/relationships/ctrlProp" Target="../ctrlProps/ctrlProp434.xml"/><Relationship Id="rId201" Type="http://schemas.openxmlformats.org/officeDocument/2006/relationships/ctrlProp" Target="../ctrlProps/ctrlProp196.xml"/><Relationship Id="rId243" Type="http://schemas.openxmlformats.org/officeDocument/2006/relationships/ctrlProp" Target="../ctrlProps/ctrlProp238.xml"/><Relationship Id="rId285" Type="http://schemas.openxmlformats.org/officeDocument/2006/relationships/ctrlProp" Target="../ctrlProps/ctrlProp280.xml"/><Relationship Id="rId450" Type="http://schemas.openxmlformats.org/officeDocument/2006/relationships/ctrlProp" Target="../ctrlProps/ctrlProp445.xml"/><Relationship Id="rId38" Type="http://schemas.openxmlformats.org/officeDocument/2006/relationships/ctrlProp" Target="../ctrlProps/ctrlProp33.xml"/><Relationship Id="rId103" Type="http://schemas.openxmlformats.org/officeDocument/2006/relationships/ctrlProp" Target="../ctrlProps/ctrlProp98.xml"/><Relationship Id="rId310" Type="http://schemas.openxmlformats.org/officeDocument/2006/relationships/ctrlProp" Target="../ctrlProps/ctrlProp305.xml"/><Relationship Id="rId91" Type="http://schemas.openxmlformats.org/officeDocument/2006/relationships/ctrlProp" Target="../ctrlProps/ctrlProp86.xml"/><Relationship Id="rId145" Type="http://schemas.openxmlformats.org/officeDocument/2006/relationships/ctrlProp" Target="../ctrlProps/ctrlProp140.xml"/><Relationship Id="rId187" Type="http://schemas.openxmlformats.org/officeDocument/2006/relationships/ctrlProp" Target="../ctrlProps/ctrlProp182.xml"/><Relationship Id="rId352" Type="http://schemas.openxmlformats.org/officeDocument/2006/relationships/ctrlProp" Target="../ctrlProps/ctrlProp347.xml"/><Relationship Id="rId394" Type="http://schemas.openxmlformats.org/officeDocument/2006/relationships/ctrlProp" Target="../ctrlProps/ctrlProp389.xml"/><Relationship Id="rId408" Type="http://schemas.openxmlformats.org/officeDocument/2006/relationships/ctrlProp" Target="../ctrlProps/ctrlProp403.xml"/><Relationship Id="rId212" Type="http://schemas.openxmlformats.org/officeDocument/2006/relationships/ctrlProp" Target="../ctrlProps/ctrlProp207.xml"/><Relationship Id="rId254" Type="http://schemas.openxmlformats.org/officeDocument/2006/relationships/ctrlProp" Target="../ctrlProps/ctrlProp249.xml"/><Relationship Id="rId49" Type="http://schemas.openxmlformats.org/officeDocument/2006/relationships/ctrlProp" Target="../ctrlProps/ctrlProp44.xml"/><Relationship Id="rId114" Type="http://schemas.openxmlformats.org/officeDocument/2006/relationships/ctrlProp" Target="../ctrlProps/ctrlProp109.xml"/><Relationship Id="rId296" Type="http://schemas.openxmlformats.org/officeDocument/2006/relationships/ctrlProp" Target="../ctrlProps/ctrlProp291.xml"/><Relationship Id="rId461" Type="http://schemas.openxmlformats.org/officeDocument/2006/relationships/ctrlProp" Target="../ctrlProps/ctrlProp456.xml"/><Relationship Id="rId60" Type="http://schemas.openxmlformats.org/officeDocument/2006/relationships/ctrlProp" Target="../ctrlProps/ctrlProp55.xml"/><Relationship Id="rId156" Type="http://schemas.openxmlformats.org/officeDocument/2006/relationships/ctrlProp" Target="../ctrlProps/ctrlProp151.xml"/><Relationship Id="rId198" Type="http://schemas.openxmlformats.org/officeDocument/2006/relationships/ctrlProp" Target="../ctrlProps/ctrlProp193.xml"/><Relationship Id="rId321" Type="http://schemas.openxmlformats.org/officeDocument/2006/relationships/ctrlProp" Target="../ctrlProps/ctrlProp316.xml"/><Relationship Id="rId363" Type="http://schemas.openxmlformats.org/officeDocument/2006/relationships/ctrlProp" Target="../ctrlProps/ctrlProp358.xml"/><Relationship Id="rId419" Type="http://schemas.openxmlformats.org/officeDocument/2006/relationships/ctrlProp" Target="../ctrlProps/ctrlProp414.xml"/><Relationship Id="rId223" Type="http://schemas.openxmlformats.org/officeDocument/2006/relationships/ctrlProp" Target="../ctrlProps/ctrlProp218.xml"/><Relationship Id="rId430" Type="http://schemas.openxmlformats.org/officeDocument/2006/relationships/ctrlProp" Target="../ctrlProps/ctrlProp425.xml"/><Relationship Id="rId18" Type="http://schemas.openxmlformats.org/officeDocument/2006/relationships/ctrlProp" Target="../ctrlProps/ctrlProp13.xml"/><Relationship Id="rId265" Type="http://schemas.openxmlformats.org/officeDocument/2006/relationships/ctrlProp" Target="../ctrlProps/ctrlProp260.xml"/><Relationship Id="rId472" Type="http://schemas.openxmlformats.org/officeDocument/2006/relationships/ctrlProp" Target="../ctrlProps/ctrlProp467.xml"/><Relationship Id="rId125" Type="http://schemas.openxmlformats.org/officeDocument/2006/relationships/ctrlProp" Target="../ctrlProps/ctrlProp120.xml"/><Relationship Id="rId167" Type="http://schemas.openxmlformats.org/officeDocument/2006/relationships/ctrlProp" Target="../ctrlProps/ctrlProp162.xml"/><Relationship Id="rId332" Type="http://schemas.openxmlformats.org/officeDocument/2006/relationships/ctrlProp" Target="../ctrlProps/ctrlProp327.xml"/><Relationship Id="rId374" Type="http://schemas.openxmlformats.org/officeDocument/2006/relationships/ctrlProp" Target="../ctrlProps/ctrlProp369.xml"/><Relationship Id="rId71" Type="http://schemas.openxmlformats.org/officeDocument/2006/relationships/ctrlProp" Target="../ctrlProps/ctrlProp66.xml"/><Relationship Id="rId234" Type="http://schemas.openxmlformats.org/officeDocument/2006/relationships/ctrlProp" Target="../ctrlProps/ctrlProp229.xml"/><Relationship Id="rId2" Type="http://schemas.openxmlformats.org/officeDocument/2006/relationships/hyperlink" Target="https://www.kaigo-center.or.jp/report/jittai/" TargetMode="External"/><Relationship Id="rId29" Type="http://schemas.openxmlformats.org/officeDocument/2006/relationships/ctrlProp" Target="../ctrlProps/ctrlProp24.xml"/><Relationship Id="rId276" Type="http://schemas.openxmlformats.org/officeDocument/2006/relationships/ctrlProp" Target="../ctrlProps/ctrlProp271.xml"/><Relationship Id="rId441" Type="http://schemas.openxmlformats.org/officeDocument/2006/relationships/ctrlProp" Target="../ctrlProps/ctrlProp436.xml"/><Relationship Id="rId483" Type="http://schemas.openxmlformats.org/officeDocument/2006/relationships/ctrlProp" Target="../ctrlProps/ctrlProp478.xml"/><Relationship Id="rId40" Type="http://schemas.openxmlformats.org/officeDocument/2006/relationships/ctrlProp" Target="../ctrlProps/ctrlProp35.xml"/><Relationship Id="rId136" Type="http://schemas.openxmlformats.org/officeDocument/2006/relationships/ctrlProp" Target="../ctrlProps/ctrlProp131.xml"/><Relationship Id="rId178" Type="http://schemas.openxmlformats.org/officeDocument/2006/relationships/ctrlProp" Target="../ctrlProps/ctrlProp173.xml"/><Relationship Id="rId301" Type="http://schemas.openxmlformats.org/officeDocument/2006/relationships/ctrlProp" Target="../ctrlProps/ctrlProp296.xml"/><Relationship Id="rId343" Type="http://schemas.openxmlformats.org/officeDocument/2006/relationships/ctrlProp" Target="../ctrlProps/ctrlProp338.xml"/><Relationship Id="rId82" Type="http://schemas.openxmlformats.org/officeDocument/2006/relationships/ctrlProp" Target="../ctrlProps/ctrlProp77.xml"/><Relationship Id="rId203" Type="http://schemas.openxmlformats.org/officeDocument/2006/relationships/ctrlProp" Target="../ctrlProps/ctrlProp198.xml"/><Relationship Id="rId385" Type="http://schemas.openxmlformats.org/officeDocument/2006/relationships/ctrlProp" Target="../ctrlProps/ctrlProp380.xml"/><Relationship Id="rId245" Type="http://schemas.openxmlformats.org/officeDocument/2006/relationships/ctrlProp" Target="../ctrlProps/ctrlProp240.xml"/><Relationship Id="rId287" Type="http://schemas.openxmlformats.org/officeDocument/2006/relationships/ctrlProp" Target="../ctrlProps/ctrlProp282.xml"/><Relationship Id="rId410" Type="http://schemas.openxmlformats.org/officeDocument/2006/relationships/ctrlProp" Target="../ctrlProps/ctrlProp405.xml"/><Relationship Id="rId452" Type="http://schemas.openxmlformats.org/officeDocument/2006/relationships/ctrlProp" Target="../ctrlProps/ctrlProp447.xml"/><Relationship Id="rId105" Type="http://schemas.openxmlformats.org/officeDocument/2006/relationships/ctrlProp" Target="../ctrlProps/ctrlProp100.xml"/><Relationship Id="rId147" Type="http://schemas.openxmlformats.org/officeDocument/2006/relationships/ctrlProp" Target="../ctrlProps/ctrlProp142.xml"/><Relationship Id="rId312" Type="http://schemas.openxmlformats.org/officeDocument/2006/relationships/ctrlProp" Target="../ctrlProps/ctrlProp307.xml"/><Relationship Id="rId354" Type="http://schemas.openxmlformats.org/officeDocument/2006/relationships/ctrlProp" Target="../ctrlProps/ctrlProp349.xml"/><Relationship Id="rId51" Type="http://schemas.openxmlformats.org/officeDocument/2006/relationships/ctrlProp" Target="../ctrlProps/ctrlProp46.xml"/><Relationship Id="rId93" Type="http://schemas.openxmlformats.org/officeDocument/2006/relationships/ctrlProp" Target="../ctrlProps/ctrlProp88.xml"/><Relationship Id="rId189" Type="http://schemas.openxmlformats.org/officeDocument/2006/relationships/ctrlProp" Target="../ctrlProps/ctrlProp184.xml"/><Relationship Id="rId396" Type="http://schemas.openxmlformats.org/officeDocument/2006/relationships/ctrlProp" Target="../ctrlProps/ctrlProp391.xml"/><Relationship Id="rId214" Type="http://schemas.openxmlformats.org/officeDocument/2006/relationships/ctrlProp" Target="../ctrlProps/ctrlProp209.xml"/><Relationship Id="rId256" Type="http://schemas.openxmlformats.org/officeDocument/2006/relationships/ctrlProp" Target="../ctrlProps/ctrlProp251.xml"/><Relationship Id="rId298" Type="http://schemas.openxmlformats.org/officeDocument/2006/relationships/ctrlProp" Target="../ctrlProps/ctrlProp293.xml"/><Relationship Id="rId421" Type="http://schemas.openxmlformats.org/officeDocument/2006/relationships/ctrlProp" Target="../ctrlProps/ctrlProp416.xml"/><Relationship Id="rId463" Type="http://schemas.openxmlformats.org/officeDocument/2006/relationships/ctrlProp" Target="../ctrlProps/ctrlProp458.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365" Type="http://schemas.openxmlformats.org/officeDocument/2006/relationships/ctrlProp" Target="../ctrlProps/ctrlProp360.xml"/><Relationship Id="rId386" Type="http://schemas.openxmlformats.org/officeDocument/2006/relationships/ctrlProp" Target="../ctrlProps/ctrlProp381.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411" Type="http://schemas.openxmlformats.org/officeDocument/2006/relationships/ctrlProp" Target="../ctrlProps/ctrlProp406.xml"/><Relationship Id="rId432" Type="http://schemas.openxmlformats.org/officeDocument/2006/relationships/ctrlProp" Target="../ctrlProps/ctrlProp427.xml"/><Relationship Id="rId453" Type="http://schemas.openxmlformats.org/officeDocument/2006/relationships/ctrlProp" Target="../ctrlProps/ctrlProp448.xml"/><Relationship Id="rId474" Type="http://schemas.openxmlformats.org/officeDocument/2006/relationships/ctrlProp" Target="../ctrlProps/ctrlProp469.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355" Type="http://schemas.openxmlformats.org/officeDocument/2006/relationships/ctrlProp" Target="../ctrlProps/ctrlProp350.xml"/><Relationship Id="rId376" Type="http://schemas.openxmlformats.org/officeDocument/2006/relationships/ctrlProp" Target="../ctrlProps/ctrlProp371.xml"/><Relationship Id="rId397" Type="http://schemas.openxmlformats.org/officeDocument/2006/relationships/ctrlProp" Target="../ctrlProps/ctrlProp392.xml"/><Relationship Id="rId4" Type="http://schemas.openxmlformats.org/officeDocument/2006/relationships/drawing" Target="../drawings/drawing1.xml"/><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401" Type="http://schemas.openxmlformats.org/officeDocument/2006/relationships/ctrlProp" Target="../ctrlProps/ctrlProp396.xml"/><Relationship Id="rId422" Type="http://schemas.openxmlformats.org/officeDocument/2006/relationships/ctrlProp" Target="../ctrlProps/ctrlProp417.xml"/><Relationship Id="rId443" Type="http://schemas.openxmlformats.org/officeDocument/2006/relationships/ctrlProp" Target="../ctrlProps/ctrlProp438.xml"/><Relationship Id="rId464" Type="http://schemas.openxmlformats.org/officeDocument/2006/relationships/ctrlProp" Target="../ctrlProps/ctrlProp459.xml"/><Relationship Id="rId303" Type="http://schemas.openxmlformats.org/officeDocument/2006/relationships/ctrlProp" Target="../ctrlProps/ctrlProp298.xml"/><Relationship Id="rId485" Type="http://schemas.openxmlformats.org/officeDocument/2006/relationships/ctrlProp" Target="../ctrlProps/ctrlProp480.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387" Type="http://schemas.openxmlformats.org/officeDocument/2006/relationships/ctrlProp" Target="../ctrlProps/ctrlProp382.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412" Type="http://schemas.openxmlformats.org/officeDocument/2006/relationships/ctrlProp" Target="../ctrlProps/ctrlProp407.xml"/><Relationship Id="rId107" Type="http://schemas.openxmlformats.org/officeDocument/2006/relationships/ctrlProp" Target="../ctrlProps/ctrlProp102.xml"/><Relationship Id="rId289" Type="http://schemas.openxmlformats.org/officeDocument/2006/relationships/ctrlProp" Target="../ctrlProps/ctrlProp284.xml"/><Relationship Id="rId454" Type="http://schemas.openxmlformats.org/officeDocument/2006/relationships/ctrlProp" Target="../ctrlProps/ctrlProp449.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356" Type="http://schemas.openxmlformats.org/officeDocument/2006/relationships/ctrlProp" Target="../ctrlProps/ctrlProp351.xml"/><Relationship Id="rId398" Type="http://schemas.openxmlformats.org/officeDocument/2006/relationships/ctrlProp" Target="../ctrlProps/ctrlProp393.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423" Type="http://schemas.openxmlformats.org/officeDocument/2006/relationships/ctrlProp" Target="../ctrlProps/ctrlProp418.xml"/><Relationship Id="rId258" Type="http://schemas.openxmlformats.org/officeDocument/2006/relationships/ctrlProp" Target="../ctrlProps/ctrlProp253.xml"/><Relationship Id="rId465" Type="http://schemas.openxmlformats.org/officeDocument/2006/relationships/ctrlProp" Target="../ctrlProps/ctrlProp460.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367" Type="http://schemas.openxmlformats.org/officeDocument/2006/relationships/ctrlProp" Target="../ctrlProps/ctrlProp362.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434" Type="http://schemas.openxmlformats.org/officeDocument/2006/relationships/ctrlProp" Target="../ctrlProps/ctrlProp429.xml"/><Relationship Id="rId476" Type="http://schemas.openxmlformats.org/officeDocument/2006/relationships/ctrlProp" Target="../ctrlProps/ctrlProp471.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378" Type="http://schemas.openxmlformats.org/officeDocument/2006/relationships/ctrlProp" Target="../ctrlProps/ctrlProp373.xml"/><Relationship Id="rId403" Type="http://schemas.openxmlformats.org/officeDocument/2006/relationships/ctrlProp" Target="../ctrlProps/ctrlProp398.xml"/><Relationship Id="rId6" Type="http://schemas.openxmlformats.org/officeDocument/2006/relationships/ctrlProp" Target="../ctrlProps/ctrlProp1.xml"/><Relationship Id="rId238" Type="http://schemas.openxmlformats.org/officeDocument/2006/relationships/ctrlProp" Target="../ctrlProps/ctrlProp233.xml"/><Relationship Id="rId445" Type="http://schemas.openxmlformats.org/officeDocument/2006/relationships/ctrlProp" Target="../ctrlProps/ctrlProp440.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389" Type="http://schemas.openxmlformats.org/officeDocument/2006/relationships/ctrlProp" Target="../ctrlProps/ctrlProp384.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414" Type="http://schemas.openxmlformats.org/officeDocument/2006/relationships/ctrlProp" Target="../ctrlProps/ctrlProp409.xml"/><Relationship Id="rId456" Type="http://schemas.openxmlformats.org/officeDocument/2006/relationships/ctrlProp" Target="../ctrlProps/ctrlProp451.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358" Type="http://schemas.openxmlformats.org/officeDocument/2006/relationships/ctrlProp" Target="../ctrlProps/ctrlProp353.xml"/><Relationship Id="rId162" Type="http://schemas.openxmlformats.org/officeDocument/2006/relationships/ctrlProp" Target="../ctrlProps/ctrlProp157.xml"/><Relationship Id="rId218" Type="http://schemas.openxmlformats.org/officeDocument/2006/relationships/ctrlProp" Target="../ctrlProps/ctrlProp213.xml"/><Relationship Id="rId425" Type="http://schemas.openxmlformats.org/officeDocument/2006/relationships/ctrlProp" Target="../ctrlProps/ctrlProp420.xml"/><Relationship Id="rId467" Type="http://schemas.openxmlformats.org/officeDocument/2006/relationships/ctrlProp" Target="../ctrlProps/ctrlProp462.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369" Type="http://schemas.openxmlformats.org/officeDocument/2006/relationships/ctrlProp" Target="../ctrlProps/ctrlProp364.xml"/><Relationship Id="rId173" Type="http://schemas.openxmlformats.org/officeDocument/2006/relationships/ctrlProp" Target="../ctrlProps/ctrlProp168.xml"/><Relationship Id="rId229" Type="http://schemas.openxmlformats.org/officeDocument/2006/relationships/ctrlProp" Target="../ctrlProps/ctrlProp224.xml"/><Relationship Id="rId380" Type="http://schemas.openxmlformats.org/officeDocument/2006/relationships/ctrlProp" Target="../ctrlProps/ctrlProp375.xml"/><Relationship Id="rId436" Type="http://schemas.openxmlformats.org/officeDocument/2006/relationships/ctrlProp" Target="../ctrlProps/ctrlProp431.xml"/><Relationship Id="rId240" Type="http://schemas.openxmlformats.org/officeDocument/2006/relationships/ctrlProp" Target="../ctrlProps/ctrlProp235.xml"/><Relationship Id="rId478" Type="http://schemas.openxmlformats.org/officeDocument/2006/relationships/ctrlProp" Target="../ctrlProps/ctrlProp473.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 Id="rId8" Type="http://schemas.openxmlformats.org/officeDocument/2006/relationships/ctrlProp" Target="../ctrlProps/ctrlProp3.xml"/><Relationship Id="rId142" Type="http://schemas.openxmlformats.org/officeDocument/2006/relationships/ctrlProp" Target="../ctrlProps/ctrlProp137.xml"/><Relationship Id="rId184" Type="http://schemas.openxmlformats.org/officeDocument/2006/relationships/ctrlProp" Target="../ctrlProps/ctrlProp179.xml"/><Relationship Id="rId391" Type="http://schemas.openxmlformats.org/officeDocument/2006/relationships/ctrlProp" Target="../ctrlProps/ctrlProp386.xml"/><Relationship Id="rId405" Type="http://schemas.openxmlformats.org/officeDocument/2006/relationships/ctrlProp" Target="../ctrlProps/ctrlProp400.xml"/><Relationship Id="rId447" Type="http://schemas.openxmlformats.org/officeDocument/2006/relationships/ctrlProp" Target="../ctrlProps/ctrlProp442.xml"/><Relationship Id="rId251" Type="http://schemas.openxmlformats.org/officeDocument/2006/relationships/ctrlProp" Target="../ctrlProps/ctrlProp246.xml"/><Relationship Id="rId46" Type="http://schemas.openxmlformats.org/officeDocument/2006/relationships/ctrlProp" Target="../ctrlProps/ctrlProp41.xml"/><Relationship Id="rId293" Type="http://schemas.openxmlformats.org/officeDocument/2006/relationships/ctrlProp" Target="../ctrlProps/ctrlProp288.xml"/><Relationship Id="rId307" Type="http://schemas.openxmlformats.org/officeDocument/2006/relationships/ctrlProp" Target="../ctrlProps/ctrlProp302.xml"/><Relationship Id="rId349" Type="http://schemas.openxmlformats.org/officeDocument/2006/relationships/ctrlProp" Target="../ctrlProps/ctrlProp344.xml"/><Relationship Id="rId88" Type="http://schemas.openxmlformats.org/officeDocument/2006/relationships/ctrlProp" Target="../ctrlProps/ctrlProp83.xml"/><Relationship Id="rId111" Type="http://schemas.openxmlformats.org/officeDocument/2006/relationships/ctrlProp" Target="../ctrlProps/ctrlProp106.xml"/><Relationship Id="rId153" Type="http://schemas.openxmlformats.org/officeDocument/2006/relationships/ctrlProp" Target="../ctrlProps/ctrlProp148.xml"/><Relationship Id="rId195" Type="http://schemas.openxmlformats.org/officeDocument/2006/relationships/ctrlProp" Target="../ctrlProps/ctrlProp190.xml"/><Relationship Id="rId209" Type="http://schemas.openxmlformats.org/officeDocument/2006/relationships/ctrlProp" Target="../ctrlProps/ctrlProp204.xml"/><Relationship Id="rId360" Type="http://schemas.openxmlformats.org/officeDocument/2006/relationships/ctrlProp" Target="../ctrlProps/ctrlProp355.xml"/><Relationship Id="rId416" Type="http://schemas.openxmlformats.org/officeDocument/2006/relationships/ctrlProp" Target="../ctrlProps/ctrlProp411.xml"/><Relationship Id="rId220" Type="http://schemas.openxmlformats.org/officeDocument/2006/relationships/ctrlProp" Target="../ctrlProps/ctrlProp215.xml"/><Relationship Id="rId458" Type="http://schemas.openxmlformats.org/officeDocument/2006/relationships/ctrlProp" Target="../ctrlProps/ctrlProp453.xml"/><Relationship Id="rId15" Type="http://schemas.openxmlformats.org/officeDocument/2006/relationships/ctrlProp" Target="../ctrlProps/ctrlProp10.xml"/><Relationship Id="rId57" Type="http://schemas.openxmlformats.org/officeDocument/2006/relationships/ctrlProp" Target="../ctrlProps/ctrlProp52.xml"/><Relationship Id="rId262" Type="http://schemas.openxmlformats.org/officeDocument/2006/relationships/ctrlProp" Target="../ctrlProps/ctrlProp257.xml"/><Relationship Id="rId318" Type="http://schemas.openxmlformats.org/officeDocument/2006/relationships/ctrlProp" Target="../ctrlProps/ctrlProp313.xml"/><Relationship Id="rId99" Type="http://schemas.openxmlformats.org/officeDocument/2006/relationships/ctrlProp" Target="../ctrlProps/ctrlProp94.xml"/><Relationship Id="rId122" Type="http://schemas.openxmlformats.org/officeDocument/2006/relationships/ctrlProp" Target="../ctrlProps/ctrlProp117.xml"/><Relationship Id="rId164" Type="http://schemas.openxmlformats.org/officeDocument/2006/relationships/ctrlProp" Target="../ctrlProps/ctrlProp159.xml"/><Relationship Id="rId371" Type="http://schemas.openxmlformats.org/officeDocument/2006/relationships/ctrlProp" Target="../ctrlProps/ctrlProp366.xml"/><Relationship Id="rId427" Type="http://schemas.openxmlformats.org/officeDocument/2006/relationships/ctrlProp" Target="../ctrlProps/ctrlProp422.xml"/><Relationship Id="rId469" Type="http://schemas.openxmlformats.org/officeDocument/2006/relationships/ctrlProp" Target="../ctrlProps/ctrlProp464.xml"/><Relationship Id="rId26" Type="http://schemas.openxmlformats.org/officeDocument/2006/relationships/ctrlProp" Target="../ctrlProps/ctrlProp21.xml"/><Relationship Id="rId231" Type="http://schemas.openxmlformats.org/officeDocument/2006/relationships/ctrlProp" Target="../ctrlProps/ctrlProp226.xml"/><Relationship Id="rId273" Type="http://schemas.openxmlformats.org/officeDocument/2006/relationships/ctrlProp" Target="../ctrlProps/ctrlProp268.xml"/><Relationship Id="rId329" Type="http://schemas.openxmlformats.org/officeDocument/2006/relationships/ctrlProp" Target="../ctrlProps/ctrlProp324.xml"/><Relationship Id="rId480" Type="http://schemas.openxmlformats.org/officeDocument/2006/relationships/ctrlProp" Target="../ctrlProps/ctrlProp475.xml"/><Relationship Id="rId68" Type="http://schemas.openxmlformats.org/officeDocument/2006/relationships/ctrlProp" Target="../ctrlProps/ctrlProp63.xml"/><Relationship Id="rId133" Type="http://schemas.openxmlformats.org/officeDocument/2006/relationships/ctrlProp" Target="../ctrlProps/ctrlProp128.xml"/><Relationship Id="rId175" Type="http://schemas.openxmlformats.org/officeDocument/2006/relationships/ctrlProp" Target="../ctrlProps/ctrlProp170.xml"/><Relationship Id="rId340" Type="http://schemas.openxmlformats.org/officeDocument/2006/relationships/ctrlProp" Target="../ctrlProps/ctrlProp335.xml"/><Relationship Id="rId200" Type="http://schemas.openxmlformats.org/officeDocument/2006/relationships/ctrlProp" Target="../ctrlProps/ctrlProp195.xml"/><Relationship Id="rId382" Type="http://schemas.openxmlformats.org/officeDocument/2006/relationships/ctrlProp" Target="../ctrlProps/ctrlProp377.xml"/><Relationship Id="rId438" Type="http://schemas.openxmlformats.org/officeDocument/2006/relationships/ctrlProp" Target="../ctrlProps/ctrlProp433.xml"/><Relationship Id="rId242" Type="http://schemas.openxmlformats.org/officeDocument/2006/relationships/ctrlProp" Target="../ctrlProps/ctrlProp237.xml"/><Relationship Id="rId284" Type="http://schemas.openxmlformats.org/officeDocument/2006/relationships/ctrlProp" Target="../ctrlProps/ctrlProp279.xml"/><Relationship Id="rId37" Type="http://schemas.openxmlformats.org/officeDocument/2006/relationships/ctrlProp" Target="../ctrlProps/ctrlProp32.xml"/><Relationship Id="rId79" Type="http://schemas.openxmlformats.org/officeDocument/2006/relationships/ctrlProp" Target="../ctrlProps/ctrlProp74.xml"/><Relationship Id="rId102" Type="http://schemas.openxmlformats.org/officeDocument/2006/relationships/ctrlProp" Target="../ctrlProps/ctrlProp97.xml"/><Relationship Id="rId144" Type="http://schemas.openxmlformats.org/officeDocument/2006/relationships/ctrlProp" Target="../ctrlProps/ctrlProp139.xml"/><Relationship Id="rId90" Type="http://schemas.openxmlformats.org/officeDocument/2006/relationships/ctrlProp" Target="../ctrlProps/ctrlProp85.xml"/><Relationship Id="rId186" Type="http://schemas.openxmlformats.org/officeDocument/2006/relationships/ctrlProp" Target="../ctrlProps/ctrlProp181.xml"/><Relationship Id="rId351" Type="http://schemas.openxmlformats.org/officeDocument/2006/relationships/ctrlProp" Target="../ctrlProps/ctrlProp346.xml"/><Relationship Id="rId393" Type="http://schemas.openxmlformats.org/officeDocument/2006/relationships/ctrlProp" Target="../ctrlProps/ctrlProp388.xml"/><Relationship Id="rId407" Type="http://schemas.openxmlformats.org/officeDocument/2006/relationships/ctrlProp" Target="../ctrlProps/ctrlProp402.xml"/><Relationship Id="rId449" Type="http://schemas.openxmlformats.org/officeDocument/2006/relationships/ctrlProp" Target="../ctrlProps/ctrlProp444.xml"/><Relationship Id="rId211" Type="http://schemas.openxmlformats.org/officeDocument/2006/relationships/ctrlProp" Target="../ctrlProps/ctrlProp206.xml"/><Relationship Id="rId253" Type="http://schemas.openxmlformats.org/officeDocument/2006/relationships/ctrlProp" Target="../ctrlProps/ctrlProp248.xml"/><Relationship Id="rId295" Type="http://schemas.openxmlformats.org/officeDocument/2006/relationships/ctrlProp" Target="../ctrlProps/ctrlProp290.xml"/><Relationship Id="rId309" Type="http://schemas.openxmlformats.org/officeDocument/2006/relationships/ctrlProp" Target="../ctrlProps/ctrlProp304.xml"/><Relationship Id="rId460" Type="http://schemas.openxmlformats.org/officeDocument/2006/relationships/ctrlProp" Target="../ctrlProps/ctrlProp455.xml"/><Relationship Id="rId48" Type="http://schemas.openxmlformats.org/officeDocument/2006/relationships/ctrlProp" Target="../ctrlProps/ctrlProp43.xml"/><Relationship Id="rId113" Type="http://schemas.openxmlformats.org/officeDocument/2006/relationships/ctrlProp" Target="../ctrlProps/ctrlProp108.xml"/><Relationship Id="rId320" Type="http://schemas.openxmlformats.org/officeDocument/2006/relationships/ctrlProp" Target="../ctrlProps/ctrlProp315.xml"/><Relationship Id="rId155" Type="http://schemas.openxmlformats.org/officeDocument/2006/relationships/ctrlProp" Target="../ctrlProps/ctrlProp150.xml"/><Relationship Id="rId197" Type="http://schemas.openxmlformats.org/officeDocument/2006/relationships/ctrlProp" Target="../ctrlProps/ctrlProp192.xml"/><Relationship Id="rId362" Type="http://schemas.openxmlformats.org/officeDocument/2006/relationships/ctrlProp" Target="../ctrlProps/ctrlProp357.xml"/><Relationship Id="rId418" Type="http://schemas.openxmlformats.org/officeDocument/2006/relationships/ctrlProp" Target="../ctrlProps/ctrlProp413.xml"/><Relationship Id="rId222" Type="http://schemas.openxmlformats.org/officeDocument/2006/relationships/ctrlProp" Target="../ctrlProps/ctrlProp217.xml"/><Relationship Id="rId264" Type="http://schemas.openxmlformats.org/officeDocument/2006/relationships/ctrlProp" Target="../ctrlProps/ctrlProp259.xml"/><Relationship Id="rId471" Type="http://schemas.openxmlformats.org/officeDocument/2006/relationships/ctrlProp" Target="../ctrlProps/ctrlProp466.xml"/><Relationship Id="rId17" Type="http://schemas.openxmlformats.org/officeDocument/2006/relationships/ctrlProp" Target="../ctrlProps/ctrlProp12.xml"/><Relationship Id="rId59" Type="http://schemas.openxmlformats.org/officeDocument/2006/relationships/ctrlProp" Target="../ctrlProps/ctrlProp54.xml"/><Relationship Id="rId124" Type="http://schemas.openxmlformats.org/officeDocument/2006/relationships/ctrlProp" Target="../ctrlProps/ctrlProp119.xml"/><Relationship Id="rId70" Type="http://schemas.openxmlformats.org/officeDocument/2006/relationships/ctrlProp" Target="../ctrlProps/ctrlProp65.xml"/><Relationship Id="rId166" Type="http://schemas.openxmlformats.org/officeDocument/2006/relationships/ctrlProp" Target="../ctrlProps/ctrlProp161.xml"/><Relationship Id="rId331" Type="http://schemas.openxmlformats.org/officeDocument/2006/relationships/ctrlProp" Target="../ctrlProps/ctrlProp326.xml"/><Relationship Id="rId373" Type="http://schemas.openxmlformats.org/officeDocument/2006/relationships/ctrlProp" Target="../ctrlProps/ctrlProp368.xml"/><Relationship Id="rId429" Type="http://schemas.openxmlformats.org/officeDocument/2006/relationships/ctrlProp" Target="../ctrlProps/ctrlProp424.xml"/><Relationship Id="rId1" Type="http://schemas.openxmlformats.org/officeDocument/2006/relationships/hyperlink" Target="mailto:chousa@kaigo-center.or.jp" TargetMode="External"/><Relationship Id="rId233" Type="http://schemas.openxmlformats.org/officeDocument/2006/relationships/ctrlProp" Target="../ctrlProps/ctrlProp228.xml"/><Relationship Id="rId440" Type="http://schemas.openxmlformats.org/officeDocument/2006/relationships/ctrlProp" Target="../ctrlProps/ctrlProp435.xml"/><Relationship Id="rId28" Type="http://schemas.openxmlformats.org/officeDocument/2006/relationships/ctrlProp" Target="../ctrlProps/ctrlProp23.xml"/><Relationship Id="rId275" Type="http://schemas.openxmlformats.org/officeDocument/2006/relationships/ctrlProp" Target="../ctrlProps/ctrlProp270.xml"/><Relationship Id="rId300" Type="http://schemas.openxmlformats.org/officeDocument/2006/relationships/ctrlProp" Target="../ctrlProps/ctrlProp295.xml"/><Relationship Id="rId482" Type="http://schemas.openxmlformats.org/officeDocument/2006/relationships/ctrlProp" Target="../ctrlProps/ctrlProp477.xml"/><Relationship Id="rId81" Type="http://schemas.openxmlformats.org/officeDocument/2006/relationships/ctrlProp" Target="../ctrlProps/ctrlProp76.xml"/><Relationship Id="rId135" Type="http://schemas.openxmlformats.org/officeDocument/2006/relationships/ctrlProp" Target="../ctrlProps/ctrlProp130.xml"/><Relationship Id="rId177" Type="http://schemas.openxmlformats.org/officeDocument/2006/relationships/ctrlProp" Target="../ctrlProps/ctrlProp172.xml"/><Relationship Id="rId342" Type="http://schemas.openxmlformats.org/officeDocument/2006/relationships/ctrlProp" Target="../ctrlProps/ctrlProp337.xml"/><Relationship Id="rId384" Type="http://schemas.openxmlformats.org/officeDocument/2006/relationships/ctrlProp" Target="../ctrlProps/ctrlProp379.xml"/><Relationship Id="rId202" Type="http://schemas.openxmlformats.org/officeDocument/2006/relationships/ctrlProp" Target="../ctrlProps/ctrlProp197.xml"/><Relationship Id="rId244" Type="http://schemas.openxmlformats.org/officeDocument/2006/relationships/ctrlProp" Target="../ctrlProps/ctrlProp239.xml"/><Relationship Id="rId39" Type="http://schemas.openxmlformats.org/officeDocument/2006/relationships/ctrlProp" Target="../ctrlProps/ctrlProp34.xml"/><Relationship Id="rId286" Type="http://schemas.openxmlformats.org/officeDocument/2006/relationships/ctrlProp" Target="../ctrlProps/ctrlProp281.xml"/><Relationship Id="rId451" Type="http://schemas.openxmlformats.org/officeDocument/2006/relationships/ctrlProp" Target="../ctrlProps/ctrlProp446.xml"/><Relationship Id="rId50" Type="http://schemas.openxmlformats.org/officeDocument/2006/relationships/ctrlProp" Target="../ctrlProps/ctrlProp45.xml"/><Relationship Id="rId104" Type="http://schemas.openxmlformats.org/officeDocument/2006/relationships/ctrlProp" Target="../ctrlProps/ctrlProp99.xml"/><Relationship Id="rId146" Type="http://schemas.openxmlformats.org/officeDocument/2006/relationships/ctrlProp" Target="../ctrlProps/ctrlProp141.xml"/><Relationship Id="rId188" Type="http://schemas.openxmlformats.org/officeDocument/2006/relationships/ctrlProp" Target="../ctrlProps/ctrlProp183.xml"/><Relationship Id="rId311" Type="http://schemas.openxmlformats.org/officeDocument/2006/relationships/ctrlProp" Target="../ctrlProps/ctrlProp306.xml"/><Relationship Id="rId353" Type="http://schemas.openxmlformats.org/officeDocument/2006/relationships/ctrlProp" Target="../ctrlProps/ctrlProp348.xml"/><Relationship Id="rId395" Type="http://schemas.openxmlformats.org/officeDocument/2006/relationships/ctrlProp" Target="../ctrlProps/ctrlProp390.xml"/><Relationship Id="rId409" Type="http://schemas.openxmlformats.org/officeDocument/2006/relationships/ctrlProp" Target="../ctrlProps/ctrlProp404.xml"/><Relationship Id="rId92" Type="http://schemas.openxmlformats.org/officeDocument/2006/relationships/ctrlProp" Target="../ctrlProps/ctrlProp87.xml"/><Relationship Id="rId213" Type="http://schemas.openxmlformats.org/officeDocument/2006/relationships/ctrlProp" Target="../ctrlProps/ctrlProp208.xml"/><Relationship Id="rId420" Type="http://schemas.openxmlformats.org/officeDocument/2006/relationships/ctrlProp" Target="../ctrlProps/ctrlProp415.xml"/><Relationship Id="rId255" Type="http://schemas.openxmlformats.org/officeDocument/2006/relationships/ctrlProp" Target="../ctrlProps/ctrlProp250.xml"/><Relationship Id="rId297" Type="http://schemas.openxmlformats.org/officeDocument/2006/relationships/ctrlProp" Target="../ctrlProps/ctrlProp292.xml"/><Relationship Id="rId462" Type="http://schemas.openxmlformats.org/officeDocument/2006/relationships/ctrlProp" Target="../ctrlProps/ctrlProp457.xml"/><Relationship Id="rId115" Type="http://schemas.openxmlformats.org/officeDocument/2006/relationships/ctrlProp" Target="../ctrlProps/ctrlProp110.xml"/><Relationship Id="rId157" Type="http://schemas.openxmlformats.org/officeDocument/2006/relationships/ctrlProp" Target="../ctrlProps/ctrlProp152.xml"/><Relationship Id="rId322" Type="http://schemas.openxmlformats.org/officeDocument/2006/relationships/ctrlProp" Target="../ctrlProps/ctrlProp317.xml"/><Relationship Id="rId364" Type="http://schemas.openxmlformats.org/officeDocument/2006/relationships/ctrlProp" Target="../ctrlProps/ctrlProp359.xml"/><Relationship Id="rId61" Type="http://schemas.openxmlformats.org/officeDocument/2006/relationships/ctrlProp" Target="../ctrlProps/ctrlProp56.xml"/><Relationship Id="rId199" Type="http://schemas.openxmlformats.org/officeDocument/2006/relationships/ctrlProp" Target="../ctrlProps/ctrlProp194.xml"/><Relationship Id="rId19" Type="http://schemas.openxmlformats.org/officeDocument/2006/relationships/ctrlProp" Target="../ctrlProps/ctrlProp14.xml"/><Relationship Id="rId224" Type="http://schemas.openxmlformats.org/officeDocument/2006/relationships/ctrlProp" Target="../ctrlProps/ctrlProp219.xml"/><Relationship Id="rId266" Type="http://schemas.openxmlformats.org/officeDocument/2006/relationships/ctrlProp" Target="../ctrlProps/ctrlProp261.xml"/><Relationship Id="rId431" Type="http://schemas.openxmlformats.org/officeDocument/2006/relationships/ctrlProp" Target="../ctrlProps/ctrlProp426.xml"/><Relationship Id="rId473" Type="http://schemas.openxmlformats.org/officeDocument/2006/relationships/ctrlProp" Target="../ctrlProps/ctrlProp468.xml"/><Relationship Id="rId30" Type="http://schemas.openxmlformats.org/officeDocument/2006/relationships/ctrlProp" Target="../ctrlProps/ctrlProp25.xml"/><Relationship Id="rId126" Type="http://schemas.openxmlformats.org/officeDocument/2006/relationships/ctrlProp" Target="../ctrlProps/ctrlProp121.xml"/><Relationship Id="rId168" Type="http://schemas.openxmlformats.org/officeDocument/2006/relationships/ctrlProp" Target="../ctrlProps/ctrlProp163.xml"/><Relationship Id="rId333" Type="http://schemas.openxmlformats.org/officeDocument/2006/relationships/ctrlProp" Target="../ctrlProps/ctrlProp328.xml"/><Relationship Id="rId72" Type="http://schemas.openxmlformats.org/officeDocument/2006/relationships/ctrlProp" Target="../ctrlProps/ctrlProp67.xml"/><Relationship Id="rId375" Type="http://schemas.openxmlformats.org/officeDocument/2006/relationships/ctrlProp" Target="../ctrlProps/ctrlProp370.xml"/><Relationship Id="rId3" Type="http://schemas.openxmlformats.org/officeDocument/2006/relationships/printerSettings" Target="../printerSettings/printerSettings1.bin"/><Relationship Id="rId235" Type="http://schemas.openxmlformats.org/officeDocument/2006/relationships/ctrlProp" Target="../ctrlProps/ctrlProp230.xml"/><Relationship Id="rId277" Type="http://schemas.openxmlformats.org/officeDocument/2006/relationships/ctrlProp" Target="../ctrlProps/ctrlProp272.xml"/><Relationship Id="rId400" Type="http://schemas.openxmlformats.org/officeDocument/2006/relationships/ctrlProp" Target="../ctrlProps/ctrlProp395.xml"/><Relationship Id="rId442" Type="http://schemas.openxmlformats.org/officeDocument/2006/relationships/ctrlProp" Target="../ctrlProps/ctrlProp437.xml"/><Relationship Id="rId484" Type="http://schemas.openxmlformats.org/officeDocument/2006/relationships/ctrlProp" Target="../ctrlProps/ctrlProp47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B73EE-C09D-49FC-984D-F3650A38D93B}">
  <sheetPr codeName="Sheet1"/>
  <dimension ref="A1:EZ569"/>
  <sheetViews>
    <sheetView showGridLines="0" showRowColHeaders="0" tabSelected="1" view="pageBreakPreview" topLeftCell="A7" zoomScaleNormal="100" zoomScaleSheetLayoutView="100" workbookViewId="0">
      <selection activeCell="F22" sqref="F22:BT22"/>
    </sheetView>
  </sheetViews>
  <sheetFormatPr defaultColWidth="1.25" defaultRowHeight="13.5"/>
  <cols>
    <col min="1" max="1" width="2.625" style="30" customWidth="1"/>
    <col min="2" max="3" width="1.25" style="30"/>
    <col min="4" max="4" width="1.25" style="30" customWidth="1"/>
    <col min="5" max="7" width="1.25" style="30"/>
    <col min="8" max="8" width="1.25" style="30" customWidth="1"/>
    <col min="9" max="35" width="1.25" style="30"/>
    <col min="36" max="36" width="1.25" style="30" customWidth="1"/>
    <col min="37" max="41" width="1.25" style="30"/>
    <col min="42" max="42" width="1.25" style="30" customWidth="1"/>
    <col min="43" max="43" width="1.25" style="30"/>
    <col min="44" max="45" width="1.25" style="30" customWidth="1"/>
    <col min="46" max="47" width="1.25" style="30"/>
    <col min="48" max="49" width="1.25" style="30" customWidth="1"/>
    <col min="50" max="53" width="1.25" style="30"/>
    <col min="54" max="55" width="1.25" style="30" customWidth="1"/>
    <col min="56" max="58" width="1.25" style="30"/>
    <col min="59" max="60" width="1.25" style="30" customWidth="1"/>
    <col min="61" max="62" width="1.25" style="30"/>
    <col min="63" max="64" width="1.25" style="30" customWidth="1"/>
    <col min="65" max="65" width="1.25" style="30"/>
    <col min="66" max="68" width="1.25" style="30" customWidth="1"/>
    <col min="69" max="69" width="1.25" style="30"/>
    <col min="70" max="72" width="1.25" style="30" customWidth="1"/>
    <col min="73" max="73" width="2.625" style="30" customWidth="1"/>
    <col min="74" max="86" width="6.625" style="568" hidden="1" customWidth="1"/>
    <col min="87" max="88" width="6.625" style="709" hidden="1" customWidth="1"/>
    <col min="89" max="106" width="1.25" style="30" hidden="1" customWidth="1"/>
    <col min="107" max="108" width="1.25" style="30" customWidth="1"/>
    <col min="109" max="16384" width="1.25" style="30"/>
  </cols>
  <sheetData>
    <row r="1" spans="1:88" s="3" customFormat="1" ht="27" customHeight="1">
      <c r="A1" s="641"/>
      <c r="E1" s="1207" t="s">
        <v>218</v>
      </c>
      <c r="F1" s="1208"/>
      <c r="G1" s="1208"/>
      <c r="H1" s="1208"/>
      <c r="I1" s="1208"/>
      <c r="J1" s="1208"/>
      <c r="K1" s="1208"/>
      <c r="L1" s="1208"/>
      <c r="M1" s="1208"/>
      <c r="N1" s="1208"/>
      <c r="O1" s="1208"/>
      <c r="P1" s="1208"/>
      <c r="Q1" s="1208"/>
      <c r="R1" s="1208"/>
      <c r="S1" s="1208"/>
      <c r="T1" s="1208"/>
      <c r="U1" s="1208"/>
      <c r="V1" s="1208"/>
      <c r="W1" s="1208"/>
      <c r="X1" s="1208"/>
      <c r="Y1" s="1208"/>
      <c r="Z1" s="1208"/>
      <c r="AA1" s="1208"/>
      <c r="AB1" s="1208"/>
      <c r="AC1" s="1208"/>
      <c r="AD1" s="1208"/>
      <c r="AE1" s="1208"/>
      <c r="AF1" s="1208"/>
      <c r="AG1" s="1208"/>
      <c r="AH1" s="1208"/>
      <c r="AI1" s="1208"/>
      <c r="AJ1" s="1208"/>
      <c r="AK1" s="1208"/>
      <c r="AL1" s="1208"/>
      <c r="AM1" s="1208"/>
      <c r="AN1" s="1208"/>
      <c r="AO1" s="1208"/>
      <c r="AP1" s="1208"/>
      <c r="AQ1" s="1208"/>
      <c r="AR1" s="1208"/>
      <c r="AS1" s="1208"/>
      <c r="AT1" s="1208"/>
      <c r="AU1" s="1208"/>
      <c r="AV1" s="1208"/>
      <c r="AW1" s="1208"/>
      <c r="AX1" s="1208"/>
      <c r="AY1" s="1208"/>
      <c r="AZ1" s="1208"/>
      <c r="BA1" s="1208"/>
      <c r="BB1" s="1208"/>
      <c r="BC1" s="1208"/>
      <c r="BD1" s="1208"/>
      <c r="BE1" s="1208"/>
      <c r="BF1" s="1208"/>
      <c r="BG1" s="1208"/>
      <c r="BH1" s="1208"/>
      <c r="BI1" s="1208"/>
      <c r="BJ1" s="1208"/>
      <c r="BK1" s="1208"/>
      <c r="BL1" s="1208"/>
      <c r="BM1" s="1208"/>
      <c r="BN1" s="1208"/>
      <c r="BO1" s="1208"/>
      <c r="BP1" s="1208"/>
      <c r="BQ1" s="1208"/>
      <c r="BR1" s="1208"/>
      <c r="BS1" s="1208"/>
      <c r="BT1" s="4"/>
      <c r="BU1" s="641"/>
      <c r="BV1" s="552"/>
      <c r="BW1" s="552"/>
      <c r="BX1" s="552"/>
      <c r="BY1" s="552"/>
      <c r="BZ1" s="552"/>
      <c r="CA1" s="552"/>
      <c r="CB1" s="552"/>
      <c r="CC1" s="552"/>
      <c r="CD1" s="552"/>
      <c r="CE1" s="552"/>
      <c r="CF1" s="552"/>
      <c r="CG1" s="552"/>
      <c r="CH1" s="552"/>
      <c r="CI1" s="696"/>
      <c r="CJ1" s="696"/>
    </row>
    <row r="2" spans="1:88" s="3" customFormat="1" ht="8.25" customHeight="1">
      <c r="A2" s="641"/>
      <c r="B2" s="5"/>
      <c r="C2" s="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8"/>
      <c r="BU2" s="682"/>
      <c r="BV2" s="552"/>
      <c r="BW2" s="552"/>
      <c r="BX2" s="552"/>
      <c r="BY2" s="552"/>
      <c r="BZ2" s="552"/>
      <c r="CA2" s="552"/>
      <c r="CB2" s="552"/>
      <c r="CC2" s="552"/>
      <c r="CD2" s="552"/>
      <c r="CE2" s="552"/>
      <c r="CF2" s="552"/>
      <c r="CG2" s="552"/>
      <c r="CH2" s="552"/>
      <c r="CI2" s="696"/>
      <c r="CJ2" s="696"/>
    </row>
    <row r="3" spans="1:88" s="3" customFormat="1" ht="20.25" customHeight="1">
      <c r="A3" s="641"/>
      <c r="B3" s="9"/>
      <c r="E3" s="1209" t="s">
        <v>573</v>
      </c>
      <c r="F3" s="1209"/>
      <c r="G3" s="1209"/>
      <c r="H3" s="1209"/>
      <c r="I3" s="1209"/>
      <c r="J3" s="1209"/>
      <c r="K3" s="1209"/>
      <c r="L3" s="1209"/>
      <c r="M3" s="1209"/>
      <c r="N3" s="1209"/>
      <c r="O3" s="1209"/>
      <c r="P3" s="1209"/>
      <c r="Q3" s="1209"/>
      <c r="R3" s="1209"/>
      <c r="S3" s="1209"/>
      <c r="T3" s="1209"/>
      <c r="U3" s="1209"/>
      <c r="V3" s="1209"/>
      <c r="W3" s="1209"/>
      <c r="X3" s="1209"/>
      <c r="Y3" s="1209"/>
      <c r="Z3" s="1209"/>
      <c r="AA3" s="1209"/>
      <c r="AB3" s="1209"/>
      <c r="AC3" s="1209"/>
      <c r="AD3" s="1209"/>
      <c r="AE3" s="1209"/>
      <c r="AF3" s="1209"/>
      <c r="AG3" s="1209"/>
      <c r="AH3" s="1209"/>
      <c r="AI3" s="1209"/>
      <c r="AJ3" s="1209"/>
      <c r="AK3" s="1209"/>
      <c r="AL3" s="1209"/>
      <c r="AM3" s="1209"/>
      <c r="AN3" s="1209"/>
      <c r="AO3" s="1209"/>
      <c r="AP3" s="1209"/>
      <c r="AQ3" s="1209"/>
      <c r="AR3" s="1209"/>
      <c r="AS3" s="1209"/>
      <c r="AT3" s="1209"/>
      <c r="AU3" s="1209"/>
      <c r="AV3" s="1209"/>
      <c r="AW3" s="1209"/>
      <c r="AX3" s="1209"/>
      <c r="AY3" s="1209"/>
      <c r="AZ3" s="1209"/>
      <c r="BA3" s="1209"/>
      <c r="BB3" s="1209"/>
      <c r="BC3" s="1209"/>
      <c r="BD3" s="1209"/>
      <c r="BE3" s="1209"/>
      <c r="BF3" s="1209"/>
      <c r="BG3" s="1209"/>
      <c r="BH3" s="1209"/>
      <c r="BI3" s="1209"/>
      <c r="BJ3" s="1209"/>
      <c r="BK3" s="1209"/>
      <c r="BL3" s="1209"/>
      <c r="BM3" s="1209"/>
      <c r="BN3" s="1209"/>
      <c r="BO3" s="1209"/>
      <c r="BP3" s="1209"/>
      <c r="BQ3" s="1209"/>
      <c r="BR3" s="1209"/>
      <c r="BS3" s="1209"/>
      <c r="BT3" s="11"/>
      <c r="BU3" s="682"/>
      <c r="BV3" s="552"/>
      <c r="BW3" s="552"/>
      <c r="BX3" s="552"/>
      <c r="BY3" s="552"/>
      <c r="BZ3" s="552"/>
      <c r="CA3" s="552"/>
      <c r="CB3" s="552"/>
      <c r="CC3" s="552"/>
      <c r="CD3" s="552"/>
      <c r="CE3" s="552"/>
      <c r="CF3" s="552"/>
      <c r="CG3" s="552"/>
      <c r="CH3" s="552"/>
      <c r="CI3" s="696"/>
      <c r="CJ3" s="696"/>
    </row>
    <row r="4" spans="1:88" s="3" customFormat="1" ht="26.25" customHeight="1">
      <c r="A4" s="641"/>
      <c r="B4" s="9"/>
      <c r="E4" s="1208" t="s">
        <v>219</v>
      </c>
      <c r="F4" s="1208"/>
      <c r="G4" s="1208"/>
      <c r="H4" s="1208"/>
      <c r="I4" s="1208"/>
      <c r="J4" s="1208"/>
      <c r="K4" s="1208"/>
      <c r="L4" s="1208"/>
      <c r="M4" s="1208"/>
      <c r="N4" s="1208"/>
      <c r="O4" s="1208"/>
      <c r="P4" s="1208"/>
      <c r="Q4" s="1208"/>
      <c r="R4" s="1208"/>
      <c r="S4" s="1208"/>
      <c r="T4" s="1208"/>
      <c r="U4" s="1208"/>
      <c r="V4" s="1208"/>
      <c r="W4" s="1208"/>
      <c r="X4" s="1208"/>
      <c r="Y4" s="1208"/>
      <c r="Z4" s="1208"/>
      <c r="AA4" s="1208"/>
      <c r="AB4" s="1208"/>
      <c r="AC4" s="1208"/>
      <c r="AD4" s="1208"/>
      <c r="AE4" s="1208"/>
      <c r="AF4" s="1208"/>
      <c r="AG4" s="1208"/>
      <c r="AH4" s="1208"/>
      <c r="AI4" s="1208"/>
      <c r="AJ4" s="1208"/>
      <c r="AK4" s="1208"/>
      <c r="AL4" s="1208"/>
      <c r="AM4" s="1208"/>
      <c r="AN4" s="1208"/>
      <c r="AO4" s="1208"/>
      <c r="AP4" s="1208"/>
      <c r="AQ4" s="1208"/>
      <c r="AR4" s="1208"/>
      <c r="AS4" s="1208"/>
      <c r="AT4" s="1208"/>
      <c r="AU4" s="1208"/>
      <c r="AV4" s="1208"/>
      <c r="AW4" s="1208"/>
      <c r="AX4" s="1208"/>
      <c r="AY4" s="1208"/>
      <c r="AZ4" s="1208"/>
      <c r="BA4" s="1208"/>
      <c r="BB4" s="1208"/>
      <c r="BC4" s="1208"/>
      <c r="BD4" s="1208"/>
      <c r="BE4" s="1208"/>
      <c r="BF4" s="1208"/>
      <c r="BG4" s="1208"/>
      <c r="BH4" s="1208"/>
      <c r="BI4" s="1208"/>
      <c r="BJ4" s="1208"/>
      <c r="BK4" s="1208"/>
      <c r="BL4" s="1208"/>
      <c r="BM4" s="1208"/>
      <c r="BN4" s="1208"/>
      <c r="BO4" s="1208"/>
      <c r="BP4" s="1208"/>
      <c r="BQ4" s="1208"/>
      <c r="BR4" s="1208"/>
      <c r="BS4" s="1208"/>
      <c r="BT4" s="11"/>
      <c r="BU4" s="682"/>
      <c r="BV4" s="552"/>
      <c r="BW4" s="552"/>
      <c r="BX4" s="552"/>
      <c r="BY4" s="552"/>
      <c r="BZ4" s="552"/>
      <c r="CA4" s="552"/>
      <c r="CB4" s="552"/>
      <c r="CC4" s="552"/>
      <c r="CD4" s="552"/>
      <c r="CE4" s="552"/>
      <c r="CF4" s="552"/>
      <c r="CG4" s="552"/>
      <c r="CH4" s="552"/>
      <c r="CI4" s="696"/>
      <c r="CJ4" s="696"/>
    </row>
    <row r="5" spans="1:88" s="3" customFormat="1" ht="18" customHeight="1">
      <c r="A5" s="641"/>
      <c r="B5" s="9"/>
      <c r="E5" s="1210" t="s">
        <v>220</v>
      </c>
      <c r="F5" s="1210"/>
      <c r="G5" s="1210"/>
      <c r="H5" s="1210"/>
      <c r="I5" s="1210"/>
      <c r="J5" s="1210"/>
      <c r="K5" s="1210"/>
      <c r="L5" s="1210"/>
      <c r="M5" s="1210"/>
      <c r="N5" s="1210"/>
      <c r="O5" s="1210"/>
      <c r="P5" s="1210"/>
      <c r="Q5" s="1210"/>
      <c r="R5" s="1210"/>
      <c r="S5" s="1210"/>
      <c r="T5" s="1210"/>
      <c r="U5" s="1210"/>
      <c r="V5" s="1210"/>
      <c r="W5" s="1210"/>
      <c r="X5" s="1210"/>
      <c r="Y5" s="1210"/>
      <c r="Z5" s="1210"/>
      <c r="AA5" s="1210"/>
      <c r="AB5" s="1210"/>
      <c r="AC5" s="1210"/>
      <c r="AD5" s="1210"/>
      <c r="AE5" s="1210"/>
      <c r="AF5" s="1210"/>
      <c r="AG5" s="1210"/>
      <c r="AH5" s="1210"/>
      <c r="AI5" s="1210"/>
      <c r="AJ5" s="1210"/>
      <c r="AK5" s="1210"/>
      <c r="AL5" s="1210"/>
      <c r="AM5" s="1210"/>
      <c r="AN5" s="1210"/>
      <c r="AO5" s="1210"/>
      <c r="AP5" s="1210"/>
      <c r="AQ5" s="1210"/>
      <c r="AR5" s="1210"/>
      <c r="AS5" s="1210"/>
      <c r="AT5" s="1210"/>
      <c r="AU5" s="1210"/>
      <c r="AV5" s="1210"/>
      <c r="AW5" s="1210"/>
      <c r="AX5" s="1210"/>
      <c r="AY5" s="1210"/>
      <c r="AZ5" s="1210"/>
      <c r="BA5" s="1210"/>
      <c r="BB5" s="1210"/>
      <c r="BC5" s="1210"/>
      <c r="BD5" s="1210"/>
      <c r="BE5" s="1210"/>
      <c r="BF5" s="1210"/>
      <c r="BG5" s="1210"/>
      <c r="BH5" s="1210"/>
      <c r="BI5" s="1210"/>
      <c r="BJ5" s="1210"/>
      <c r="BK5" s="1210"/>
      <c r="BL5" s="1210"/>
      <c r="BM5" s="1210"/>
      <c r="BN5" s="1210"/>
      <c r="BO5" s="1210"/>
      <c r="BP5" s="1210"/>
      <c r="BQ5" s="1210"/>
      <c r="BR5" s="1210"/>
      <c r="BS5" s="1210"/>
      <c r="BT5" s="11"/>
      <c r="BU5" s="682"/>
      <c r="BV5" s="552"/>
      <c r="BW5" s="552"/>
      <c r="BX5" s="552"/>
      <c r="BY5" s="552"/>
      <c r="BZ5" s="552"/>
      <c r="CA5" s="552"/>
      <c r="CB5" s="552"/>
      <c r="CC5" s="552"/>
      <c r="CD5" s="552"/>
      <c r="CE5" s="552"/>
      <c r="CF5" s="552"/>
      <c r="CG5" s="552"/>
      <c r="CH5" s="552"/>
      <c r="CI5" s="696"/>
      <c r="CJ5" s="696"/>
    </row>
    <row r="6" spans="1:88" s="13" customFormat="1" ht="4.5" customHeight="1">
      <c r="A6" s="642"/>
      <c r="B6" s="12"/>
      <c r="W6" s="843"/>
      <c r="X6" s="843"/>
      <c r="Y6" s="843"/>
      <c r="Z6" s="843"/>
      <c r="AA6" s="843"/>
      <c r="AB6" s="843"/>
      <c r="AC6" s="843"/>
      <c r="AD6" s="843"/>
      <c r="AE6" s="843"/>
      <c r="AF6" s="843"/>
      <c r="AG6" s="843"/>
      <c r="AH6" s="843"/>
      <c r="AI6" s="843"/>
      <c r="AJ6" s="843"/>
      <c r="AK6" s="843"/>
      <c r="AU6" s="844"/>
      <c r="BT6" s="14"/>
      <c r="BU6" s="683"/>
      <c r="BV6" s="553"/>
      <c r="BW6" s="553"/>
      <c r="BX6" s="553"/>
      <c r="BY6" s="553"/>
      <c r="BZ6" s="553"/>
      <c r="CA6" s="553"/>
      <c r="CB6" s="553"/>
      <c r="CC6" s="553"/>
      <c r="CD6" s="553"/>
      <c r="CE6" s="553"/>
      <c r="CF6" s="553"/>
      <c r="CG6" s="553"/>
      <c r="CH6" s="553"/>
      <c r="CI6" s="697"/>
      <c r="CJ6" s="697"/>
    </row>
    <row r="7" spans="1:88" s="13" customFormat="1" ht="57" customHeight="1">
      <c r="A7" s="642"/>
      <c r="B7" s="12"/>
      <c r="C7" s="1687" t="s">
        <v>511</v>
      </c>
      <c r="D7" s="1687"/>
      <c r="E7" s="1687"/>
      <c r="F7" s="1687"/>
      <c r="G7" s="1687"/>
      <c r="H7" s="1687"/>
      <c r="I7" s="1687"/>
      <c r="J7" s="1687"/>
      <c r="K7" s="1687"/>
      <c r="L7" s="1687"/>
      <c r="M7" s="1687"/>
      <c r="N7" s="1687"/>
      <c r="O7" s="1687"/>
      <c r="P7" s="1687"/>
      <c r="Q7" s="1687"/>
      <c r="R7" s="1687"/>
      <c r="S7" s="1687"/>
      <c r="T7" s="1687"/>
      <c r="U7" s="1687"/>
      <c r="V7" s="1687"/>
      <c r="W7" s="1687"/>
      <c r="X7" s="1687"/>
      <c r="Y7" s="1687"/>
      <c r="Z7" s="1687"/>
      <c r="AA7" s="1687"/>
      <c r="AB7" s="1687"/>
      <c r="AC7" s="1687"/>
      <c r="AD7" s="1687"/>
      <c r="AE7" s="1687"/>
      <c r="AF7" s="1687"/>
      <c r="AG7" s="1687"/>
      <c r="AH7" s="1687"/>
      <c r="AI7" s="1687"/>
      <c r="AJ7" s="1687"/>
      <c r="AK7" s="1687"/>
      <c r="AL7" s="1687"/>
      <c r="AM7" s="1687"/>
      <c r="AN7" s="1687"/>
      <c r="AO7" s="1687"/>
      <c r="AP7" s="1687"/>
      <c r="AQ7" s="1687"/>
      <c r="AR7" s="1687"/>
      <c r="AS7" s="1687"/>
      <c r="AT7" s="1687"/>
      <c r="AU7" s="1687"/>
      <c r="AV7" s="1687"/>
      <c r="AW7" s="1687"/>
      <c r="AX7" s="1687"/>
      <c r="AY7" s="1687"/>
      <c r="AZ7" s="1687"/>
      <c r="BA7" s="1687"/>
      <c r="BB7" s="1687"/>
      <c r="BC7" s="1687"/>
      <c r="BD7" s="1687"/>
      <c r="BE7" s="1687"/>
      <c r="BF7" s="1687"/>
      <c r="BG7" s="1687"/>
      <c r="BH7" s="1687"/>
      <c r="BI7" s="1687"/>
      <c r="BJ7" s="1687"/>
      <c r="BK7" s="1687"/>
      <c r="BL7" s="1687"/>
      <c r="BM7" s="1687"/>
      <c r="BN7" s="1687"/>
      <c r="BO7" s="1687"/>
      <c r="BP7" s="1687"/>
      <c r="BQ7" s="1687"/>
      <c r="BR7" s="1687"/>
      <c r="BS7" s="1687"/>
      <c r="BT7" s="1688"/>
      <c r="BU7" s="683"/>
      <c r="BV7" s="553"/>
      <c r="BW7" s="553"/>
      <c r="BX7" s="553"/>
      <c r="BY7" s="553"/>
      <c r="BZ7" s="553"/>
      <c r="CA7" s="553"/>
      <c r="CB7" s="553"/>
      <c r="CC7" s="553"/>
      <c r="CD7" s="553"/>
      <c r="CE7" s="553"/>
      <c r="CF7" s="553"/>
      <c r="CG7" s="553"/>
      <c r="CH7" s="553"/>
      <c r="CI7" s="697"/>
      <c r="CJ7" s="697"/>
    </row>
    <row r="8" spans="1:88" s="13" customFormat="1" ht="5.25" customHeight="1">
      <c r="A8" s="642"/>
      <c r="B8" s="12"/>
      <c r="D8" s="845"/>
      <c r="E8" s="845"/>
      <c r="F8" s="845"/>
      <c r="G8" s="845"/>
      <c r="H8" s="845"/>
      <c r="I8" s="845"/>
      <c r="J8" s="845"/>
      <c r="K8" s="845"/>
      <c r="L8" s="845"/>
      <c r="M8" s="845"/>
      <c r="N8" s="845"/>
      <c r="O8" s="845"/>
      <c r="P8" s="845"/>
      <c r="Q8" s="845"/>
      <c r="R8" s="845"/>
      <c r="S8" s="845"/>
      <c r="T8" s="845"/>
      <c r="U8" s="845"/>
      <c r="V8" s="845"/>
      <c r="W8" s="845"/>
      <c r="X8" s="845"/>
      <c r="Y8" s="845"/>
      <c r="Z8" s="845"/>
      <c r="AA8" s="845"/>
      <c r="AB8" s="845"/>
      <c r="AC8" s="845"/>
      <c r="AD8" s="845"/>
      <c r="AE8" s="845"/>
      <c r="AF8" s="845"/>
      <c r="AG8" s="845"/>
      <c r="AH8" s="845"/>
      <c r="AI8" s="845"/>
      <c r="AJ8" s="845"/>
      <c r="AK8" s="845"/>
      <c r="AL8" s="845"/>
      <c r="AM8" s="845"/>
      <c r="AN8" s="845"/>
      <c r="AO8" s="845"/>
      <c r="AP8" s="845"/>
      <c r="AQ8" s="845"/>
      <c r="AR8" s="845"/>
      <c r="AS8" s="845"/>
      <c r="AT8" s="845"/>
      <c r="AU8" s="845"/>
      <c r="AV8" s="845"/>
      <c r="AW8" s="845"/>
      <c r="AX8" s="845"/>
      <c r="AY8" s="845"/>
      <c r="AZ8" s="845"/>
      <c r="BA8" s="845"/>
      <c r="BB8" s="845"/>
      <c r="BC8" s="845"/>
      <c r="BD8" s="845"/>
      <c r="BE8" s="845"/>
      <c r="BF8" s="845"/>
      <c r="BG8" s="845"/>
      <c r="BH8" s="845"/>
      <c r="BI8" s="845"/>
      <c r="BJ8" s="845"/>
      <c r="BK8" s="845"/>
      <c r="BL8" s="845"/>
      <c r="BM8" s="845"/>
      <c r="BN8" s="845"/>
      <c r="BO8" s="845"/>
      <c r="BP8" s="845"/>
      <c r="BQ8" s="845"/>
      <c r="BT8" s="14"/>
      <c r="BU8" s="683"/>
      <c r="BV8" s="553"/>
      <c r="BW8" s="553"/>
      <c r="BX8" s="553"/>
      <c r="BY8" s="553"/>
      <c r="BZ8" s="553"/>
      <c r="CA8" s="553"/>
      <c r="CB8" s="553"/>
      <c r="CC8" s="553"/>
      <c r="CD8" s="553"/>
      <c r="CE8" s="553"/>
      <c r="CF8" s="553"/>
      <c r="CG8" s="553"/>
      <c r="CH8" s="553"/>
      <c r="CI8" s="697"/>
      <c r="CJ8" s="697"/>
    </row>
    <row r="9" spans="1:88" s="3" customFormat="1" ht="18.95" customHeight="1">
      <c r="A9" s="641"/>
      <c r="B9" s="9"/>
      <c r="E9" s="846" t="s">
        <v>381</v>
      </c>
      <c r="F9" s="847"/>
      <c r="G9" s="847"/>
      <c r="H9" s="847"/>
      <c r="I9" s="847"/>
      <c r="J9" s="847"/>
      <c r="K9" s="847"/>
      <c r="L9" s="847"/>
      <c r="M9" s="847"/>
      <c r="N9" s="847"/>
      <c r="O9" s="847"/>
      <c r="P9" s="847"/>
      <c r="Q9" s="847"/>
      <c r="R9" s="847"/>
      <c r="S9" s="847"/>
      <c r="T9" s="847"/>
      <c r="U9" s="847"/>
      <c r="V9" s="847"/>
      <c r="W9" s="847"/>
      <c r="X9" s="847"/>
      <c r="Y9" s="847"/>
      <c r="Z9" s="847"/>
      <c r="AA9" s="847"/>
      <c r="AB9" s="847"/>
      <c r="AC9" s="847"/>
      <c r="AD9" s="847"/>
      <c r="AE9" s="847"/>
      <c r="AF9" s="847"/>
      <c r="AG9" s="847"/>
      <c r="AH9" s="847"/>
      <c r="AI9" s="847"/>
      <c r="AJ9" s="847"/>
      <c r="AK9" s="847"/>
      <c r="AL9" s="847"/>
      <c r="AM9" s="847"/>
      <c r="AN9" s="847"/>
      <c r="AO9" s="847"/>
      <c r="AP9" s="847"/>
      <c r="AQ9" s="847"/>
      <c r="AR9" s="847"/>
      <c r="AS9" s="847"/>
      <c r="AT9" s="847"/>
      <c r="AU9" s="847"/>
      <c r="AV9" s="847"/>
      <c r="AW9" s="847"/>
      <c r="AX9" s="847"/>
      <c r="AY9" s="847"/>
      <c r="AZ9" s="847"/>
      <c r="BA9" s="847"/>
      <c r="BB9" s="847"/>
      <c r="BC9" s="847"/>
      <c r="BD9" s="847"/>
      <c r="BE9" s="847"/>
      <c r="BF9" s="847"/>
      <c r="BG9" s="847"/>
      <c r="BH9" s="847"/>
      <c r="BI9" s="847"/>
      <c r="BJ9" s="847"/>
      <c r="BK9" s="847"/>
      <c r="BL9" s="847"/>
      <c r="BM9" s="847"/>
      <c r="BN9" s="847"/>
      <c r="BO9" s="847"/>
      <c r="BP9" s="847"/>
      <c r="BQ9" s="847"/>
      <c r="BR9" s="847"/>
      <c r="BS9" s="847"/>
      <c r="BT9" s="11"/>
      <c r="BU9" s="682"/>
      <c r="BV9" s="552"/>
      <c r="BW9" s="552"/>
      <c r="BX9" s="552"/>
      <c r="BY9" s="552"/>
      <c r="BZ9" s="552"/>
      <c r="CA9" s="552"/>
      <c r="CB9" s="552"/>
      <c r="CC9" s="552"/>
      <c r="CD9" s="552"/>
      <c r="CE9" s="552"/>
      <c r="CF9" s="552"/>
      <c r="CG9" s="552"/>
      <c r="CH9" s="552"/>
      <c r="CI9" s="696"/>
      <c r="CJ9" s="696"/>
    </row>
    <row r="10" spans="1:88" s="3" customFormat="1" ht="18.95" customHeight="1">
      <c r="A10" s="641"/>
      <c r="B10" s="9"/>
      <c r="E10" s="846" t="s">
        <v>382</v>
      </c>
      <c r="AM10" s="848"/>
      <c r="AN10" s="848"/>
      <c r="AO10" s="848"/>
      <c r="AP10" s="849"/>
      <c r="AQ10" s="850"/>
      <c r="AR10" s="850"/>
      <c r="AS10" s="850"/>
      <c r="AT10" s="850"/>
      <c r="AU10" s="850"/>
      <c r="AV10" s="850"/>
      <c r="AW10" s="850"/>
      <c r="AX10" s="850"/>
      <c r="AY10" s="850"/>
      <c r="AZ10" s="850"/>
      <c r="BA10" s="850"/>
      <c r="BB10" s="850"/>
      <c r="BC10" s="850"/>
      <c r="BD10" s="850"/>
      <c r="BE10" s="850"/>
      <c r="BF10" s="850"/>
      <c r="BG10" s="850"/>
      <c r="BH10" s="850"/>
      <c r="BI10" s="850"/>
      <c r="BJ10" s="850"/>
      <c r="BK10" s="850"/>
      <c r="BL10" s="850"/>
      <c r="BM10" s="850"/>
      <c r="BN10" s="850"/>
      <c r="BO10" s="850"/>
      <c r="BP10" s="850"/>
      <c r="BQ10" s="850"/>
      <c r="BR10" s="850"/>
      <c r="BS10" s="850"/>
      <c r="BT10" s="11"/>
      <c r="BU10" s="682"/>
      <c r="BV10" s="552"/>
      <c r="BW10" s="552"/>
      <c r="BX10" s="552"/>
      <c r="BY10" s="552"/>
      <c r="BZ10" s="552"/>
      <c r="CA10" s="552"/>
      <c r="CB10" s="552"/>
      <c r="CC10" s="552"/>
      <c r="CD10" s="552"/>
      <c r="CE10" s="552"/>
      <c r="CF10" s="552"/>
      <c r="CG10" s="552"/>
      <c r="CH10" s="552"/>
      <c r="CI10" s="696"/>
      <c r="CJ10" s="696"/>
    </row>
    <row r="11" spans="1:88" s="3" customFormat="1" ht="24.75" customHeight="1" thickBot="1">
      <c r="A11" s="641"/>
      <c r="B11" s="9"/>
      <c r="E11" s="851" t="s">
        <v>383</v>
      </c>
      <c r="BT11" s="11"/>
      <c r="BU11" s="682"/>
      <c r="BV11" s="552"/>
      <c r="BW11" s="552"/>
      <c r="BX11" s="552"/>
      <c r="BY11" s="552"/>
      <c r="BZ11" s="552"/>
      <c r="CA11" s="552"/>
      <c r="CB11" s="552"/>
      <c r="CC11" s="552"/>
      <c r="CD11" s="552"/>
      <c r="CE11" s="552"/>
      <c r="CF11" s="552"/>
      <c r="CG11" s="552"/>
      <c r="CH11" s="552"/>
      <c r="CI11" s="696"/>
      <c r="CJ11" s="696"/>
    </row>
    <row r="12" spans="1:88" s="3" customFormat="1" ht="34.5" customHeight="1" thickTop="1" thickBot="1">
      <c r="A12" s="641"/>
      <c r="B12" s="9"/>
      <c r="E12" s="846" t="s">
        <v>384</v>
      </c>
      <c r="N12" s="1584"/>
      <c r="O12" s="1585"/>
      <c r="P12" s="1585"/>
      <c r="Q12" s="1585"/>
      <c r="R12" s="1585"/>
      <c r="S12" s="1585"/>
      <c r="T12" s="1585"/>
      <c r="U12" s="1585"/>
      <c r="V12" s="1585"/>
      <c r="W12" s="1585"/>
      <c r="X12" s="1585"/>
      <c r="Y12" s="1585"/>
      <c r="Z12" s="1585"/>
      <c r="AA12" s="1585"/>
      <c r="AB12" s="1585"/>
      <c r="AC12" s="1586"/>
      <c r="AD12" s="842"/>
      <c r="AE12" s="842"/>
      <c r="AF12" s="852"/>
      <c r="AG12" s="852" t="s">
        <v>385</v>
      </c>
      <c r="AH12" s="852"/>
      <c r="AI12" s="852"/>
      <c r="AJ12" s="852"/>
      <c r="AK12" s="852"/>
      <c r="AL12" s="852"/>
      <c r="AM12" s="852"/>
      <c r="AN12" s="852"/>
      <c r="AO12" s="852"/>
      <c r="AP12" s="1584"/>
      <c r="AQ12" s="1585"/>
      <c r="AR12" s="1585"/>
      <c r="AS12" s="1585"/>
      <c r="AT12" s="1585"/>
      <c r="AU12" s="1585"/>
      <c r="AV12" s="1585"/>
      <c r="AW12" s="1585"/>
      <c r="AX12" s="1585"/>
      <c r="AY12" s="1585"/>
      <c r="AZ12" s="1585"/>
      <c r="BA12" s="1585"/>
      <c r="BB12" s="1585"/>
      <c r="BC12" s="1585"/>
      <c r="BD12" s="1585"/>
      <c r="BE12" s="1586"/>
      <c r="BH12" s="1587" t="s">
        <v>386</v>
      </c>
      <c r="BI12" s="1587"/>
      <c r="BJ12" s="1587"/>
      <c r="BK12" s="1587"/>
      <c r="BL12" s="1587"/>
      <c r="BM12" s="1587"/>
      <c r="BN12" s="1587"/>
      <c r="BO12" s="1587"/>
      <c r="BP12" s="1587"/>
      <c r="BQ12" s="1587"/>
      <c r="BR12" s="1587"/>
      <c r="BS12" s="1587"/>
      <c r="BT12" s="11"/>
      <c r="BU12" s="682"/>
      <c r="BV12" s="552"/>
      <c r="BW12" s="552"/>
      <c r="BX12" s="552"/>
      <c r="BY12" s="552"/>
      <c r="BZ12" s="552"/>
      <c r="CA12" s="552"/>
      <c r="CB12" s="552"/>
      <c r="CC12" s="552"/>
      <c r="CD12" s="552"/>
      <c r="CE12" s="552"/>
      <c r="CF12" s="552"/>
      <c r="CG12" s="552"/>
      <c r="CH12" s="552"/>
      <c r="CI12" s="696"/>
      <c r="CJ12" s="696"/>
    </row>
    <row r="13" spans="1:88" s="3" customFormat="1" ht="21.75" customHeight="1" thickTop="1">
      <c r="A13" s="641"/>
      <c r="B13" s="9"/>
      <c r="C13" s="853"/>
      <c r="D13" s="1" t="str">
        <f>IF(N12="","",IF(AND(COUNTIF(N12,"01*"),LEN(N12)=7),"",IF(AND(COUNTIF(N12,"02*"),LEN(N12)=7),"",IF(AND(COUNTIF(N12,"03*"),LEN(N12)=7),"",IF(AND(COUNTIF(N12,"04*"),LEN(N12)=7),"",IF(AND(COUNTIF(N12,"05*"),LEN(N12)=7),"",IF(AND(COUNTIF(N12,"06*"),LEN(N12)=7),"",IF(AND(COUNTIF(N12,"07*"),LEN(N12)=7),"",IF(AND(COUNTIF(N12,"08*"),LEN(N12)=7),"",IF(AND(COUNTIF(N12,"09*"),LEN(N12)=7),"",IF(AND(VALUE(N12)&gt;=1000000,VALUE(N12)&lt;4800000),"","「01～47」ではじまる7ケタの数字をご入力ください")))))))))))</f>
        <v/>
      </c>
      <c r="G13" s="854"/>
      <c r="N13" s="855"/>
      <c r="W13" s="856"/>
      <c r="X13" s="1"/>
      <c r="AB13" s="852"/>
      <c r="AC13" s="852"/>
      <c r="AD13" s="852"/>
      <c r="AE13" s="852"/>
      <c r="AI13" s="852"/>
      <c r="AJ13" s="852"/>
      <c r="AO13" s="19" t="s">
        <v>387</v>
      </c>
      <c r="AR13" s="852"/>
      <c r="AS13" s="852"/>
      <c r="AT13" s="852"/>
      <c r="AU13" s="852"/>
      <c r="AV13" s="852"/>
      <c r="AW13" s="852"/>
      <c r="AX13" s="852"/>
      <c r="AY13" s="852"/>
      <c r="BT13" s="11"/>
      <c r="BU13" s="682"/>
      <c r="BV13" s="552"/>
      <c r="BW13" s="552"/>
      <c r="BX13" s="552"/>
      <c r="BY13" s="552"/>
      <c r="BZ13" s="552"/>
      <c r="CA13" s="552"/>
      <c r="CB13" s="552"/>
      <c r="CC13" s="552"/>
      <c r="CD13" s="552"/>
      <c r="CE13" s="552"/>
      <c r="CF13" s="552"/>
      <c r="CG13" s="552"/>
      <c r="CH13" s="552"/>
      <c r="CI13" s="696"/>
      <c r="CJ13" s="696"/>
    </row>
    <row r="14" spans="1:88" s="21" customFormat="1" ht="15.75" customHeight="1">
      <c r="A14" s="644"/>
      <c r="B14" s="20"/>
      <c r="C14" s="3"/>
      <c r="D14" s="3"/>
      <c r="E14" s="13" t="s">
        <v>746</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11"/>
      <c r="BU14" s="685"/>
      <c r="BV14" s="555"/>
      <c r="BW14" s="555"/>
      <c r="BX14" s="555"/>
      <c r="BY14" s="555"/>
      <c r="BZ14" s="555"/>
      <c r="CA14" s="555"/>
      <c r="CB14" s="555"/>
      <c r="CC14" s="555"/>
      <c r="CD14" s="555"/>
      <c r="CE14" s="555"/>
      <c r="CF14" s="555"/>
      <c r="CG14" s="555"/>
      <c r="CH14" s="555"/>
      <c r="CI14" s="699"/>
      <c r="CJ14" s="699"/>
    </row>
    <row r="15" spans="1:88" s="21" customFormat="1" ht="15.75" customHeight="1">
      <c r="A15" s="644"/>
      <c r="B15" s="20"/>
      <c r="C15" s="3"/>
      <c r="D15" s="3"/>
      <c r="E15" s="13" t="s">
        <v>388</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11"/>
      <c r="BU15" s="685"/>
      <c r="BV15" s="555"/>
      <c r="BW15" s="555"/>
      <c r="BX15" s="555"/>
      <c r="BY15" s="555"/>
      <c r="BZ15" s="555"/>
      <c r="CA15" s="555"/>
      <c r="CB15" s="555"/>
      <c r="CC15" s="555"/>
      <c r="CD15" s="555"/>
      <c r="CE15" s="555"/>
      <c r="CF15" s="555"/>
      <c r="CG15" s="555"/>
      <c r="CH15" s="555"/>
      <c r="CI15" s="699"/>
      <c r="CJ15" s="699"/>
    </row>
    <row r="16" spans="1:88" s="21" customFormat="1" ht="5.25" customHeight="1">
      <c r="A16" s="644"/>
      <c r="B16" s="20"/>
      <c r="C16" s="3"/>
      <c r="D16" s="3"/>
      <c r="E16" s="1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11"/>
      <c r="BU16" s="685"/>
      <c r="BV16" s="555"/>
      <c r="BW16" s="555"/>
      <c r="BX16" s="555"/>
      <c r="BY16" s="555"/>
      <c r="BZ16" s="555"/>
      <c r="CA16" s="555"/>
      <c r="CB16" s="555"/>
      <c r="CC16" s="555"/>
      <c r="CD16" s="555"/>
      <c r="CE16" s="555"/>
      <c r="CF16" s="555"/>
      <c r="CG16" s="555"/>
      <c r="CH16" s="555"/>
      <c r="CI16" s="699"/>
      <c r="CJ16" s="699"/>
    </row>
    <row r="17" spans="1:88" s="21" customFormat="1" ht="42" customHeight="1" thickBot="1">
      <c r="A17" s="644"/>
      <c r="B17" s="20"/>
      <c r="C17" s="1695" t="s">
        <v>574</v>
      </c>
      <c r="D17" s="1695"/>
      <c r="E17" s="1695"/>
      <c r="F17" s="1695"/>
      <c r="G17" s="1695"/>
      <c r="H17" s="1695"/>
      <c r="I17" s="1695"/>
      <c r="J17" s="1695"/>
      <c r="K17" s="1695"/>
      <c r="L17" s="1695"/>
      <c r="M17" s="1695"/>
      <c r="N17" s="1695"/>
      <c r="O17" s="1695"/>
      <c r="P17" s="1695"/>
      <c r="Q17" s="1695"/>
      <c r="R17" s="1695"/>
      <c r="S17" s="1695"/>
      <c r="T17" s="1695"/>
      <c r="U17" s="1695"/>
      <c r="V17" s="1695"/>
      <c r="W17" s="1695"/>
      <c r="X17" s="1695"/>
      <c r="Y17" s="1695"/>
      <c r="Z17" s="1695"/>
      <c r="AA17" s="1695"/>
      <c r="AB17" s="1695"/>
      <c r="AC17" s="1695"/>
      <c r="AD17" s="1695"/>
      <c r="AE17" s="1695"/>
      <c r="AF17" s="1695"/>
      <c r="AG17" s="1695"/>
      <c r="AH17" s="1695"/>
      <c r="AI17" s="1695"/>
      <c r="AJ17" s="1695"/>
      <c r="AK17" s="1695"/>
      <c r="AL17" s="1695"/>
      <c r="AM17" s="1695"/>
      <c r="AN17" s="1695"/>
      <c r="AO17" s="1695"/>
      <c r="AP17" s="1695"/>
      <c r="AQ17" s="1695"/>
      <c r="AR17" s="1695"/>
      <c r="AS17" s="1695"/>
      <c r="AT17" s="1695"/>
      <c r="AU17" s="1695"/>
      <c r="AV17" s="1695"/>
      <c r="AW17" s="1695"/>
      <c r="AX17" s="1695"/>
      <c r="AY17" s="1695"/>
      <c r="AZ17" s="1695"/>
      <c r="BA17" s="1695"/>
      <c r="BB17" s="1695"/>
      <c r="BC17" s="1695"/>
      <c r="BD17" s="1695"/>
      <c r="BE17" s="1695"/>
      <c r="BF17" s="1695"/>
      <c r="BG17" s="1695"/>
      <c r="BH17" s="1695"/>
      <c r="BI17" s="1695"/>
      <c r="BJ17" s="1695"/>
      <c r="BK17" s="1695"/>
      <c r="BL17" s="1695"/>
      <c r="BM17" s="1695"/>
      <c r="BN17" s="1695"/>
      <c r="BO17" s="1695"/>
      <c r="BP17" s="1695"/>
      <c r="BQ17" s="1695"/>
      <c r="BR17" s="1695"/>
      <c r="BS17" s="1695"/>
      <c r="BT17" s="1696"/>
      <c r="BU17" s="685"/>
      <c r="BV17" s="555"/>
      <c r="BW17" s="555"/>
      <c r="BX17" s="555"/>
      <c r="BY17" s="555"/>
      <c r="BZ17" s="555"/>
      <c r="CA17" s="555"/>
      <c r="CB17" s="555"/>
      <c r="CC17" s="555"/>
      <c r="CD17" s="555"/>
      <c r="CE17" s="555"/>
      <c r="CF17" s="555"/>
      <c r="CG17" s="555"/>
      <c r="CH17" s="555"/>
      <c r="CI17" s="699"/>
      <c r="CJ17" s="699"/>
    </row>
    <row r="18" spans="1:88" s="3" customFormat="1" ht="21.75" customHeight="1" thickTop="1">
      <c r="A18" s="641"/>
      <c r="B18" s="9"/>
      <c r="F18" s="1594" t="s">
        <v>774</v>
      </c>
      <c r="G18" s="1594"/>
      <c r="H18" s="1594"/>
      <c r="I18" s="1594"/>
      <c r="J18" s="1594"/>
      <c r="K18" s="1594"/>
      <c r="L18" s="1594"/>
      <c r="M18" s="1594"/>
      <c r="N18" s="1594"/>
      <c r="O18" s="1594"/>
      <c r="P18" s="1594"/>
      <c r="Q18" s="1594"/>
      <c r="R18" s="1594"/>
      <c r="S18" s="1594"/>
      <c r="T18" s="1594"/>
      <c r="U18" s="1594"/>
      <c r="V18" s="1594"/>
      <c r="W18" s="1594"/>
      <c r="X18" s="1594"/>
      <c r="Y18" s="1594"/>
      <c r="Z18" s="1594"/>
      <c r="AA18" s="1594"/>
      <c r="AB18" s="1594"/>
      <c r="AC18" s="1594"/>
      <c r="AD18" s="1594"/>
      <c r="AE18" s="1594"/>
      <c r="AF18" s="1594"/>
      <c r="AG18" s="1594"/>
      <c r="AH18" s="1594"/>
      <c r="AI18" s="1594"/>
      <c r="AJ18" s="1594"/>
      <c r="AK18" s="1594"/>
      <c r="AL18" s="1594"/>
      <c r="AM18" s="1594"/>
      <c r="AN18" s="1594"/>
      <c r="AT18" s="1689" t="s">
        <v>575</v>
      </c>
      <c r="AU18" s="1690"/>
      <c r="AV18" s="1690"/>
      <c r="AW18" s="1690"/>
      <c r="AX18" s="1690"/>
      <c r="AY18" s="1690"/>
      <c r="AZ18" s="1690"/>
      <c r="BA18" s="1690"/>
      <c r="BB18" s="1690"/>
      <c r="BC18" s="1690"/>
      <c r="BD18" s="1690"/>
      <c r="BE18" s="1690"/>
      <c r="BF18" s="1690"/>
      <c r="BG18" s="1690"/>
      <c r="BH18" s="1690"/>
      <c r="BI18" s="1690"/>
      <c r="BJ18" s="1690"/>
      <c r="BK18" s="1691"/>
      <c r="BT18" s="11"/>
      <c r="BU18" s="682"/>
      <c r="BV18" s="552"/>
      <c r="BW18" s="552"/>
      <c r="BX18" s="552"/>
      <c r="BY18" s="552"/>
      <c r="BZ18" s="552"/>
      <c r="CA18" s="552"/>
      <c r="CB18" s="552"/>
      <c r="CC18" s="552"/>
      <c r="CD18" s="552"/>
      <c r="CE18" s="552"/>
      <c r="CF18" s="552"/>
      <c r="CG18" s="552"/>
      <c r="CH18" s="552"/>
      <c r="CI18" s="696"/>
      <c r="CJ18" s="696"/>
    </row>
    <row r="19" spans="1:88" s="16" customFormat="1" ht="15" customHeight="1" thickBot="1">
      <c r="A19" s="643"/>
      <c r="B19" s="15"/>
      <c r="F19" s="1594"/>
      <c r="G19" s="1594"/>
      <c r="H19" s="1594"/>
      <c r="I19" s="1594"/>
      <c r="J19" s="1594"/>
      <c r="K19" s="1594"/>
      <c r="L19" s="1594"/>
      <c r="M19" s="1594"/>
      <c r="N19" s="1594"/>
      <c r="O19" s="1594"/>
      <c r="P19" s="1594"/>
      <c r="Q19" s="1594"/>
      <c r="R19" s="1594"/>
      <c r="S19" s="1594"/>
      <c r="T19" s="1594"/>
      <c r="U19" s="1594"/>
      <c r="V19" s="1594"/>
      <c r="W19" s="1594"/>
      <c r="X19" s="1594"/>
      <c r="Y19" s="1594"/>
      <c r="Z19" s="1594"/>
      <c r="AA19" s="1594"/>
      <c r="AB19" s="1594"/>
      <c r="AC19" s="1594"/>
      <c r="AD19" s="1594"/>
      <c r="AE19" s="1594"/>
      <c r="AF19" s="1594"/>
      <c r="AG19" s="1594"/>
      <c r="AH19" s="1594"/>
      <c r="AI19" s="1594"/>
      <c r="AJ19" s="1594"/>
      <c r="AK19" s="1594"/>
      <c r="AL19" s="1594"/>
      <c r="AM19" s="1594"/>
      <c r="AN19" s="1594"/>
      <c r="AT19" s="1692"/>
      <c r="AU19" s="1693"/>
      <c r="AV19" s="1693"/>
      <c r="AW19" s="1693"/>
      <c r="AX19" s="1693"/>
      <c r="AY19" s="1693"/>
      <c r="AZ19" s="1693"/>
      <c r="BA19" s="1693"/>
      <c r="BB19" s="1693"/>
      <c r="BC19" s="1693"/>
      <c r="BD19" s="1693"/>
      <c r="BE19" s="1693"/>
      <c r="BF19" s="1693"/>
      <c r="BG19" s="1693"/>
      <c r="BH19" s="1693"/>
      <c r="BI19" s="1693"/>
      <c r="BJ19" s="1693"/>
      <c r="BK19" s="1694"/>
      <c r="BL19" s="858"/>
      <c r="BM19" s="858"/>
      <c r="BN19" s="858"/>
      <c r="BO19" s="858"/>
      <c r="BP19" s="858"/>
      <c r="BQ19" s="858"/>
      <c r="BR19" s="858"/>
      <c r="BT19" s="17"/>
      <c r="BU19" s="684"/>
      <c r="BV19" s="554"/>
      <c r="BW19" s="554"/>
      <c r="BX19" s="554"/>
      <c r="BY19" s="554"/>
      <c r="BZ19" s="554"/>
      <c r="CA19" s="554"/>
      <c r="CB19" s="554"/>
      <c r="CC19" s="554"/>
      <c r="CD19" s="554"/>
      <c r="CE19" s="554"/>
      <c r="CF19" s="554"/>
      <c r="CG19" s="554"/>
      <c r="CH19" s="554"/>
      <c r="CI19" s="698"/>
      <c r="CJ19" s="698"/>
    </row>
    <row r="20" spans="1:88" s="3" customFormat="1" ht="6" customHeight="1" thickTop="1">
      <c r="A20" s="641"/>
      <c r="B20" s="9"/>
      <c r="F20" s="1594"/>
      <c r="G20" s="1594"/>
      <c r="H20" s="1594"/>
      <c r="I20" s="1594"/>
      <c r="J20" s="1594"/>
      <c r="K20" s="1594"/>
      <c r="L20" s="1594"/>
      <c r="M20" s="1594"/>
      <c r="N20" s="1594"/>
      <c r="O20" s="1594"/>
      <c r="P20" s="1594"/>
      <c r="Q20" s="1594"/>
      <c r="R20" s="1594"/>
      <c r="S20" s="1594"/>
      <c r="T20" s="1594"/>
      <c r="U20" s="1594"/>
      <c r="V20" s="1594"/>
      <c r="W20" s="1594"/>
      <c r="X20" s="1594"/>
      <c r="Y20" s="1594"/>
      <c r="Z20" s="1594"/>
      <c r="AA20" s="1594"/>
      <c r="AB20" s="1594"/>
      <c r="AC20" s="1594"/>
      <c r="AD20" s="1594"/>
      <c r="AE20" s="1594"/>
      <c r="AF20" s="1594"/>
      <c r="AG20" s="1594"/>
      <c r="AH20" s="1594"/>
      <c r="AI20" s="1594"/>
      <c r="AJ20" s="1594"/>
      <c r="AK20" s="1594"/>
      <c r="AL20" s="1594"/>
      <c r="AM20" s="1594"/>
      <c r="AN20" s="1594"/>
      <c r="AR20" s="857"/>
      <c r="AS20" s="857"/>
      <c r="AT20" s="857"/>
      <c r="AU20" s="857"/>
      <c r="AV20" s="857"/>
      <c r="AW20" s="857"/>
      <c r="AX20" s="857"/>
      <c r="AY20" s="857"/>
      <c r="AZ20" s="857"/>
      <c r="BA20" s="857"/>
      <c r="BB20" s="857"/>
      <c r="BC20" s="857"/>
      <c r="BD20" s="857"/>
      <c r="BE20" s="857"/>
      <c r="BF20" s="857"/>
      <c r="BG20" s="857"/>
      <c r="BH20" s="857"/>
      <c r="BI20" s="857"/>
      <c r="BT20" s="11"/>
      <c r="BU20" s="682"/>
      <c r="BV20" s="552"/>
      <c r="BW20" s="552"/>
      <c r="BX20" s="552"/>
      <c r="BY20" s="552"/>
      <c r="BZ20" s="552"/>
      <c r="CA20" s="552"/>
      <c r="CB20" s="552"/>
      <c r="CC20" s="552"/>
      <c r="CD20" s="552"/>
      <c r="CE20" s="552"/>
      <c r="CF20" s="552"/>
      <c r="CG20" s="552"/>
      <c r="CH20" s="552"/>
      <c r="CI20" s="696"/>
      <c r="CJ20" s="696"/>
    </row>
    <row r="21" spans="1:88" s="3" customFormat="1" ht="12.75" customHeight="1">
      <c r="A21" s="641"/>
      <c r="B21" s="9"/>
      <c r="C21" s="859"/>
      <c r="D21" s="859"/>
      <c r="E21" s="859"/>
      <c r="F21" s="1594"/>
      <c r="G21" s="1594"/>
      <c r="H21" s="1594"/>
      <c r="I21" s="1594"/>
      <c r="J21" s="1594"/>
      <c r="K21" s="1594"/>
      <c r="L21" s="1594"/>
      <c r="M21" s="1594"/>
      <c r="N21" s="1594"/>
      <c r="O21" s="1594"/>
      <c r="P21" s="1594"/>
      <c r="Q21" s="1594"/>
      <c r="R21" s="1594"/>
      <c r="S21" s="1594"/>
      <c r="T21" s="1594"/>
      <c r="U21" s="1594"/>
      <c r="V21" s="1594"/>
      <c r="W21" s="1594"/>
      <c r="X21" s="1594"/>
      <c r="Y21" s="1594"/>
      <c r="Z21" s="1594"/>
      <c r="AA21" s="1594"/>
      <c r="AB21" s="1594"/>
      <c r="AC21" s="1594"/>
      <c r="AD21" s="1594"/>
      <c r="AE21" s="1594"/>
      <c r="AF21" s="1594"/>
      <c r="AG21" s="1594"/>
      <c r="AH21" s="1594"/>
      <c r="AI21" s="1594"/>
      <c r="AJ21" s="1594"/>
      <c r="AK21" s="1594"/>
      <c r="AL21" s="1594"/>
      <c r="AM21" s="1594"/>
      <c r="AN21" s="1594"/>
      <c r="AO21" s="859"/>
      <c r="AP21" s="859"/>
      <c r="AQ21" s="859"/>
      <c r="AR21" s="857"/>
      <c r="AS21" s="857"/>
      <c r="AT21" s="857"/>
      <c r="AU21" s="857"/>
      <c r="AV21" s="857"/>
      <c r="AW21" s="857"/>
      <c r="AX21" s="857"/>
      <c r="AY21" s="857"/>
      <c r="AZ21" s="857"/>
      <c r="BA21" s="857"/>
      <c r="BB21" s="857"/>
      <c r="BC21" s="857"/>
      <c r="BD21" s="857"/>
      <c r="BE21" s="857"/>
      <c r="BF21" s="857"/>
      <c r="BG21" s="857"/>
      <c r="BH21" s="857"/>
      <c r="BI21" s="857"/>
      <c r="BJ21" s="30"/>
      <c r="BK21" s="30"/>
      <c r="BL21" s="859"/>
      <c r="BM21" s="859"/>
      <c r="BN21" s="859"/>
      <c r="BO21" s="859"/>
      <c r="BP21" s="859"/>
      <c r="BQ21" s="859"/>
      <c r="BR21" s="859"/>
      <c r="BS21" s="859"/>
      <c r="BT21" s="18"/>
      <c r="BU21" s="682"/>
      <c r="BV21" s="552" t="b">
        <v>0</v>
      </c>
      <c r="BW21" s="552"/>
      <c r="BX21" s="552"/>
      <c r="BY21" s="552"/>
      <c r="BZ21" s="552"/>
      <c r="CA21" s="552"/>
      <c r="CB21" s="552"/>
      <c r="CC21" s="552"/>
      <c r="CD21" s="552"/>
      <c r="CE21" s="552"/>
      <c r="CF21" s="552"/>
      <c r="CG21" s="552"/>
      <c r="CH21" s="552"/>
      <c r="CI21" s="696"/>
      <c r="CJ21" s="696"/>
    </row>
    <row r="22" spans="1:88" s="23" customFormat="1" ht="35.1" customHeight="1">
      <c r="A22" s="645"/>
      <c r="B22" s="22"/>
      <c r="C22" s="3"/>
      <c r="D22" s="3"/>
      <c r="E22" s="3"/>
      <c r="F22" s="1588"/>
      <c r="G22" s="1588"/>
      <c r="H22" s="1588"/>
      <c r="I22" s="1588"/>
      <c r="J22" s="1588"/>
      <c r="K22" s="1588"/>
      <c r="L22" s="1588"/>
      <c r="M22" s="1588"/>
      <c r="N22" s="1588"/>
      <c r="O22" s="1588"/>
      <c r="P22" s="1588"/>
      <c r="Q22" s="1588"/>
      <c r="R22" s="1588"/>
      <c r="S22" s="1588"/>
      <c r="T22" s="1588"/>
      <c r="U22" s="1588"/>
      <c r="V22" s="1588"/>
      <c r="W22" s="1588"/>
      <c r="X22" s="1588"/>
      <c r="Y22" s="1588"/>
      <c r="Z22" s="1588"/>
      <c r="AA22" s="1588"/>
      <c r="AB22" s="1588"/>
      <c r="AC22" s="1588"/>
      <c r="AD22" s="1588"/>
      <c r="AE22" s="1588"/>
      <c r="AF22" s="1588"/>
      <c r="AG22" s="1588"/>
      <c r="AH22" s="1588"/>
      <c r="AI22" s="1588"/>
      <c r="AJ22" s="1588"/>
      <c r="AK22" s="1588"/>
      <c r="AL22" s="1588"/>
      <c r="AM22" s="1588"/>
      <c r="AN22" s="1588"/>
      <c r="AO22" s="1588"/>
      <c r="AP22" s="1588"/>
      <c r="AQ22" s="1588"/>
      <c r="AR22" s="1588"/>
      <c r="AS22" s="1588"/>
      <c r="AT22" s="1588"/>
      <c r="AU22" s="1588"/>
      <c r="AV22" s="1588"/>
      <c r="AW22" s="1588"/>
      <c r="AX22" s="1588"/>
      <c r="AY22" s="1588"/>
      <c r="AZ22" s="1588"/>
      <c r="BA22" s="1588"/>
      <c r="BB22" s="1588"/>
      <c r="BC22" s="1588"/>
      <c r="BD22" s="1588"/>
      <c r="BE22" s="1588"/>
      <c r="BF22" s="1588"/>
      <c r="BG22" s="1588"/>
      <c r="BH22" s="1588"/>
      <c r="BI22" s="1588"/>
      <c r="BJ22" s="1588"/>
      <c r="BK22" s="1588"/>
      <c r="BL22" s="1588"/>
      <c r="BM22" s="1588"/>
      <c r="BN22" s="1588"/>
      <c r="BO22" s="1588"/>
      <c r="BP22" s="1588"/>
      <c r="BQ22" s="1588"/>
      <c r="BR22" s="1588"/>
      <c r="BS22" s="1588"/>
      <c r="BT22" s="1589"/>
      <c r="BU22" s="686"/>
      <c r="BV22" s="556"/>
      <c r="BW22" s="556"/>
      <c r="BX22" s="556"/>
      <c r="BY22" s="556"/>
      <c r="BZ22" s="556"/>
      <c r="CA22" s="556"/>
      <c r="CB22" s="556"/>
      <c r="CC22" s="556"/>
      <c r="CD22" s="556"/>
      <c r="CE22" s="556"/>
      <c r="CF22" s="556"/>
      <c r="CG22" s="556"/>
      <c r="CH22" s="556"/>
      <c r="CI22" s="700"/>
      <c r="CJ22" s="700"/>
    </row>
    <row r="23" spans="1:88" s="23" customFormat="1" ht="12" customHeight="1">
      <c r="A23" s="645"/>
      <c r="B23" s="22"/>
      <c r="C23" s="3"/>
      <c r="D23" s="3"/>
      <c r="E23" s="3"/>
      <c r="F23" s="860"/>
      <c r="G23" s="860"/>
      <c r="H23" s="860"/>
      <c r="I23" s="860"/>
      <c r="J23" s="860"/>
      <c r="K23" s="860"/>
      <c r="L23" s="860"/>
      <c r="M23" s="860"/>
      <c r="N23" s="860"/>
      <c r="O23" s="860"/>
      <c r="P23" s="860"/>
      <c r="Q23" s="860"/>
      <c r="R23" s="860"/>
      <c r="S23" s="860"/>
      <c r="T23" s="860"/>
      <c r="U23" s="860"/>
      <c r="V23" s="860"/>
      <c r="W23" s="860"/>
      <c r="X23" s="860"/>
      <c r="Y23" s="860"/>
      <c r="Z23" s="860"/>
      <c r="AA23" s="860"/>
      <c r="AB23" s="860"/>
      <c r="AC23" s="860"/>
      <c r="AD23" s="860"/>
      <c r="AE23" s="860"/>
      <c r="AF23" s="860"/>
      <c r="AG23" s="860"/>
      <c r="AH23" s="860"/>
      <c r="AI23" s="860"/>
      <c r="AJ23" s="860"/>
      <c r="AK23" s="860"/>
      <c r="AL23" s="860"/>
      <c r="AM23" s="860"/>
      <c r="AN23" s="860"/>
      <c r="AO23" s="860"/>
      <c r="AP23" s="860"/>
      <c r="AQ23" s="860"/>
      <c r="AR23" s="860"/>
      <c r="AS23" s="860"/>
      <c r="AT23" s="860"/>
      <c r="AU23" s="860"/>
      <c r="AV23" s="860"/>
      <c r="AW23" s="860"/>
      <c r="AX23" s="860"/>
      <c r="AY23" s="860"/>
      <c r="AZ23" s="860"/>
      <c r="BA23" s="860"/>
      <c r="BB23" s="860"/>
      <c r="BC23" s="860"/>
      <c r="BD23" s="860"/>
      <c r="BE23" s="860"/>
      <c r="BF23" s="860"/>
      <c r="BG23" s="860"/>
      <c r="BH23" s="860"/>
      <c r="BI23" s="860"/>
      <c r="BJ23" s="860"/>
      <c r="BK23" s="860"/>
      <c r="BL23" s="860"/>
      <c r="BM23" s="860"/>
      <c r="BN23" s="860"/>
      <c r="BO23" s="860"/>
      <c r="BP23" s="860"/>
      <c r="BQ23" s="860"/>
      <c r="BR23" s="860"/>
      <c r="BS23" s="860"/>
      <c r="BT23" s="757"/>
      <c r="BU23" s="686"/>
      <c r="BV23" s="556"/>
      <c r="BW23" s="556"/>
      <c r="BX23" s="556"/>
      <c r="BY23" s="556"/>
      <c r="BZ23" s="556"/>
      <c r="CA23" s="556"/>
      <c r="CB23" s="556"/>
      <c r="CC23" s="556"/>
      <c r="CD23" s="556"/>
      <c r="CE23" s="556"/>
      <c r="CF23" s="556"/>
      <c r="CG23" s="556"/>
      <c r="CH23" s="556"/>
      <c r="CI23" s="700"/>
      <c r="CJ23" s="700"/>
    </row>
    <row r="24" spans="1:88" s="23" customFormat="1" ht="15.75" customHeight="1">
      <c r="A24" s="645"/>
      <c r="B24" s="22"/>
      <c r="C24" s="21"/>
      <c r="D24" s="21"/>
      <c r="E24" s="1211">
        <v>1</v>
      </c>
      <c r="F24" s="1211"/>
      <c r="G24" s="1211"/>
      <c r="H24" s="862" t="s">
        <v>389</v>
      </c>
      <c r="I24" s="865"/>
      <c r="J24" s="862"/>
      <c r="K24" s="862"/>
      <c r="L24" s="862"/>
      <c r="M24" s="862"/>
      <c r="N24" s="862"/>
      <c r="O24" s="862"/>
      <c r="P24" s="862"/>
      <c r="Q24" s="862"/>
      <c r="R24" s="862"/>
      <c r="S24" s="862"/>
      <c r="T24" s="862"/>
      <c r="U24" s="862"/>
      <c r="V24" s="862"/>
      <c r="W24" s="862"/>
      <c r="X24" s="862"/>
      <c r="Y24" s="862"/>
      <c r="Z24" s="862"/>
      <c r="AA24" s="862"/>
      <c r="AB24" s="862"/>
      <c r="AC24" s="862"/>
      <c r="AD24" s="862"/>
      <c r="AE24" s="862"/>
      <c r="AF24" s="862"/>
      <c r="AG24" s="862"/>
      <c r="AH24" s="862"/>
      <c r="AI24" s="862"/>
      <c r="AJ24" s="862"/>
      <c r="AK24" s="862"/>
      <c r="AL24" s="862"/>
      <c r="AM24" s="862"/>
      <c r="AN24" s="862"/>
      <c r="AO24" s="862"/>
      <c r="AP24" s="862"/>
      <c r="AQ24" s="862"/>
      <c r="AR24" s="862"/>
      <c r="AS24" s="862"/>
      <c r="AT24" s="862"/>
      <c r="AU24" s="862"/>
      <c r="AV24" s="862"/>
      <c r="AW24" s="862"/>
      <c r="AX24" s="862"/>
      <c r="AY24" s="862"/>
      <c r="AZ24" s="862"/>
      <c r="BA24" s="862"/>
      <c r="BB24" s="862"/>
      <c r="BC24" s="862"/>
      <c r="BD24" s="862"/>
      <c r="BE24" s="862"/>
      <c r="BF24" s="862"/>
      <c r="BG24" s="862"/>
      <c r="BH24" s="862"/>
      <c r="BI24" s="862"/>
      <c r="BJ24" s="862"/>
      <c r="BK24" s="862"/>
      <c r="BL24" s="862"/>
      <c r="BM24" s="862"/>
      <c r="BN24" s="862"/>
      <c r="BO24" s="862"/>
      <c r="BP24" s="862"/>
      <c r="BQ24" s="862"/>
      <c r="BR24" s="862"/>
      <c r="BS24" s="862"/>
      <c r="BT24" s="24"/>
      <c r="BU24" s="687"/>
      <c r="BV24" s="557"/>
      <c r="BW24" s="556"/>
      <c r="BX24" s="556"/>
      <c r="BY24" s="556"/>
      <c r="BZ24" s="556"/>
      <c r="CA24" s="556"/>
      <c r="CB24" s="556"/>
      <c r="CC24" s="556"/>
      <c r="CD24" s="556"/>
      <c r="CE24" s="556"/>
      <c r="CF24" s="556"/>
      <c r="CG24" s="556"/>
      <c r="CH24" s="556"/>
      <c r="CI24" s="700"/>
      <c r="CJ24" s="700"/>
    </row>
    <row r="25" spans="1:88" s="23" customFormat="1" ht="6" customHeight="1">
      <c r="A25" s="645"/>
      <c r="B25" s="22"/>
      <c r="E25" s="863"/>
      <c r="F25" s="863"/>
      <c r="G25" s="863"/>
      <c r="H25" s="864"/>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6"/>
      <c r="BU25" s="686"/>
      <c r="BV25" s="556"/>
      <c r="BW25" s="556"/>
      <c r="BX25" s="556"/>
      <c r="BY25" s="556"/>
      <c r="BZ25" s="556"/>
      <c r="CA25" s="556"/>
      <c r="CB25" s="556"/>
      <c r="CC25" s="556"/>
      <c r="CD25" s="556"/>
      <c r="CE25" s="556"/>
      <c r="CF25" s="556"/>
      <c r="CG25" s="556"/>
      <c r="CH25" s="556"/>
      <c r="CI25" s="700"/>
      <c r="CJ25" s="700"/>
    </row>
    <row r="26" spans="1:88" s="23" customFormat="1" ht="15.75" customHeight="1">
      <c r="A26" s="645"/>
      <c r="B26" s="22"/>
      <c r="C26" s="21"/>
      <c r="D26" s="21"/>
      <c r="E26" s="1211">
        <v>2</v>
      </c>
      <c r="F26" s="1211"/>
      <c r="G26" s="1211"/>
      <c r="H26" s="862" t="s">
        <v>576</v>
      </c>
      <c r="I26" s="862"/>
      <c r="J26" s="862"/>
      <c r="K26" s="862"/>
      <c r="L26" s="862"/>
      <c r="M26" s="862"/>
      <c r="N26" s="862"/>
      <c r="O26" s="862"/>
      <c r="P26" s="862"/>
      <c r="Q26" s="862"/>
      <c r="R26" s="862"/>
      <c r="S26" s="862"/>
      <c r="T26" s="862"/>
      <c r="U26" s="862"/>
      <c r="V26" s="862"/>
      <c r="W26" s="862"/>
      <c r="X26" s="862"/>
      <c r="Y26" s="862"/>
      <c r="Z26" s="862"/>
      <c r="AA26" s="862"/>
      <c r="AB26" s="862"/>
      <c r="AC26" s="862"/>
      <c r="AD26" s="862"/>
      <c r="AE26" s="862"/>
      <c r="AF26" s="862"/>
      <c r="AG26" s="862"/>
      <c r="AH26" s="862"/>
      <c r="AI26" s="862"/>
      <c r="AJ26" s="862"/>
      <c r="AK26" s="862"/>
      <c r="AL26" s="862"/>
      <c r="AM26" s="862"/>
      <c r="AN26" s="862"/>
      <c r="AO26" s="862"/>
      <c r="AP26" s="862"/>
      <c r="AQ26" s="862"/>
      <c r="AR26" s="862"/>
      <c r="AS26" s="862"/>
      <c r="AT26" s="862"/>
      <c r="AU26" s="862"/>
      <c r="AV26" s="862"/>
      <c r="AW26" s="862"/>
      <c r="AX26" s="862"/>
      <c r="AY26" s="862"/>
      <c r="AZ26" s="862"/>
      <c r="BA26" s="862"/>
      <c r="BB26" s="862"/>
      <c r="BC26" s="862"/>
      <c r="BD26" s="862"/>
      <c r="BE26" s="862"/>
      <c r="BF26" s="862"/>
      <c r="BG26" s="862"/>
      <c r="BH26" s="862"/>
      <c r="BI26" s="862"/>
      <c r="BJ26" s="862"/>
      <c r="BK26" s="862"/>
      <c r="BL26" s="862"/>
      <c r="BM26" s="862"/>
      <c r="BN26" s="862"/>
      <c r="BO26" s="865"/>
      <c r="BP26" s="862"/>
      <c r="BQ26" s="862"/>
      <c r="BR26" s="862"/>
      <c r="BS26" s="862"/>
      <c r="BT26" s="24"/>
      <c r="BU26" s="686"/>
      <c r="BV26" s="556"/>
      <c r="BW26" s="556"/>
      <c r="BX26" s="556"/>
      <c r="BY26" s="556"/>
      <c r="BZ26" s="556"/>
      <c r="CA26" s="556"/>
      <c r="CB26" s="556"/>
      <c r="CC26" s="556"/>
      <c r="CD26" s="556"/>
      <c r="CE26" s="556"/>
      <c r="CF26" s="556"/>
      <c r="CG26" s="556"/>
      <c r="CH26" s="556"/>
      <c r="CI26" s="700"/>
      <c r="CJ26" s="700"/>
    </row>
    <row r="27" spans="1:88" s="23" customFormat="1" ht="16.5" customHeight="1">
      <c r="A27" s="645"/>
      <c r="B27" s="22"/>
      <c r="E27" s="863"/>
      <c r="F27" s="863"/>
      <c r="G27" s="863"/>
      <c r="H27" s="866" t="s">
        <v>234</v>
      </c>
      <c r="I27" s="866"/>
      <c r="J27" s="866"/>
      <c r="K27" s="866"/>
      <c r="L27" s="866"/>
      <c r="M27" s="866"/>
      <c r="N27" s="866"/>
      <c r="O27" s="866"/>
      <c r="P27" s="866"/>
      <c r="Q27" s="866"/>
      <c r="R27" s="866"/>
      <c r="S27" s="866"/>
      <c r="T27" s="866"/>
      <c r="U27" s="866"/>
      <c r="V27" s="866"/>
      <c r="W27" s="866"/>
      <c r="X27" s="866"/>
      <c r="Y27" s="866"/>
      <c r="Z27" s="866"/>
      <c r="AA27" s="866"/>
      <c r="AB27" s="866"/>
      <c r="AC27" s="866"/>
      <c r="AD27" s="866"/>
      <c r="AE27" s="866"/>
      <c r="AF27" s="866"/>
      <c r="AG27" s="866"/>
      <c r="AH27" s="866"/>
      <c r="AI27" s="866"/>
      <c r="AJ27" s="866"/>
      <c r="AK27" s="866"/>
      <c r="AL27" s="866"/>
      <c r="AM27" s="866"/>
      <c r="AN27" s="866"/>
      <c r="AO27" s="866"/>
      <c r="AP27" s="866"/>
      <c r="AQ27" s="866"/>
      <c r="AR27" s="866"/>
      <c r="AS27" s="866"/>
      <c r="AT27" s="866"/>
      <c r="AU27" s="866"/>
      <c r="AV27" s="866"/>
      <c r="AW27" s="866"/>
      <c r="AX27" s="866"/>
      <c r="AY27" s="866"/>
      <c r="AZ27" s="866"/>
      <c r="BA27" s="866"/>
      <c r="BB27" s="866"/>
      <c r="BC27" s="866"/>
      <c r="BD27" s="866"/>
      <c r="BE27" s="866"/>
      <c r="BF27" s="866"/>
      <c r="BG27" s="866"/>
      <c r="BH27" s="866"/>
      <c r="BI27" s="866"/>
      <c r="BJ27" s="866"/>
      <c r="BK27" s="866"/>
      <c r="BL27" s="866"/>
      <c r="BM27" s="866"/>
      <c r="BN27" s="866"/>
      <c r="BO27" s="866"/>
      <c r="BP27" s="866"/>
      <c r="BQ27" s="866"/>
      <c r="BR27" s="866"/>
      <c r="BS27" s="866"/>
      <c r="BT27" s="26"/>
      <c r="BU27" s="686"/>
      <c r="BV27" s="556"/>
      <c r="BW27" s="556"/>
      <c r="BX27" s="556"/>
      <c r="BY27" s="556"/>
      <c r="BZ27" s="556"/>
      <c r="CA27" s="556"/>
      <c r="CB27" s="556"/>
      <c r="CC27" s="556"/>
      <c r="CD27" s="556"/>
      <c r="CE27" s="556"/>
      <c r="CF27" s="556"/>
      <c r="CG27" s="556"/>
      <c r="CH27" s="556"/>
      <c r="CI27" s="700"/>
      <c r="CJ27" s="700"/>
    </row>
    <row r="28" spans="1:88" s="23" customFormat="1" ht="6" customHeight="1">
      <c r="A28" s="645"/>
      <c r="B28" s="22"/>
      <c r="E28" s="863"/>
      <c r="F28" s="863"/>
      <c r="G28" s="863"/>
      <c r="H28" s="864"/>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6"/>
      <c r="BU28" s="686"/>
      <c r="BV28" s="556"/>
      <c r="BW28" s="556"/>
      <c r="BX28" s="556"/>
      <c r="BY28" s="556"/>
      <c r="BZ28" s="556"/>
      <c r="CA28" s="556"/>
      <c r="CB28" s="556"/>
      <c r="CC28" s="556"/>
      <c r="CD28" s="556"/>
      <c r="CE28" s="556"/>
      <c r="CF28" s="556"/>
      <c r="CG28" s="556"/>
      <c r="CH28" s="556"/>
      <c r="CI28" s="700"/>
      <c r="CJ28" s="700"/>
    </row>
    <row r="29" spans="1:88" s="23" customFormat="1" ht="25.5" customHeight="1">
      <c r="A29" s="645"/>
      <c r="B29" s="22"/>
      <c r="E29" s="1212">
        <v>3</v>
      </c>
      <c r="F29" s="1212"/>
      <c r="G29" s="1212"/>
      <c r="H29" s="1595" t="s">
        <v>235</v>
      </c>
      <c r="I29" s="1595"/>
      <c r="J29" s="1595"/>
      <c r="K29" s="1595"/>
      <c r="L29" s="1595"/>
      <c r="M29" s="1595"/>
      <c r="N29" s="1595"/>
      <c r="O29" s="1595"/>
      <c r="P29" s="1595"/>
      <c r="Q29" s="1595"/>
      <c r="R29" s="1595"/>
      <c r="S29" s="1595"/>
      <c r="T29" s="1595"/>
      <c r="U29" s="1595"/>
      <c r="V29" s="1595"/>
      <c r="W29" s="1595"/>
      <c r="X29" s="1595"/>
      <c r="Y29" s="1595"/>
      <c r="Z29" s="1595"/>
      <c r="AA29" s="1595"/>
      <c r="AB29" s="1595"/>
      <c r="AC29" s="1595"/>
      <c r="AD29" s="1595"/>
      <c r="AE29" s="1595"/>
      <c r="AF29" s="1595"/>
      <c r="AG29" s="1595"/>
      <c r="AH29" s="1595"/>
      <c r="AI29" s="1595"/>
      <c r="AJ29" s="1595"/>
      <c r="AK29" s="1595"/>
      <c r="AL29" s="1595"/>
      <c r="AM29" s="1595"/>
      <c r="AN29" s="1595"/>
      <c r="AO29" s="1595"/>
      <c r="AP29" s="1595"/>
      <c r="AQ29" s="1595"/>
      <c r="AR29" s="1595"/>
      <c r="AS29" s="1595"/>
      <c r="AT29" s="1595"/>
      <c r="AU29" s="1595"/>
      <c r="AV29" s="1595"/>
      <c r="AW29" s="1595"/>
      <c r="AX29" s="1595"/>
      <c r="AY29" s="1595"/>
      <c r="AZ29" s="1595"/>
      <c r="BA29" s="1595"/>
      <c r="BB29" s="1595"/>
      <c r="BC29" s="1595"/>
      <c r="BD29" s="1595"/>
      <c r="BE29" s="1595"/>
      <c r="BF29" s="1595"/>
      <c r="BG29" s="1595"/>
      <c r="BH29" s="1595"/>
      <c r="BI29" s="1595"/>
      <c r="BJ29" s="1595"/>
      <c r="BK29" s="1595"/>
      <c r="BL29" s="1595"/>
      <c r="BM29" s="1595"/>
      <c r="BN29" s="1595"/>
      <c r="BO29" s="1595"/>
      <c r="BP29" s="1595"/>
      <c r="BQ29" s="1595"/>
      <c r="BR29" s="1595"/>
      <c r="BS29" s="753"/>
      <c r="BT29" s="754"/>
      <c r="BU29" s="755"/>
      <c r="BV29" s="907"/>
      <c r="BW29" s="907"/>
      <c r="BX29" s="908"/>
      <c r="BY29" s="556"/>
      <c r="BZ29" s="556"/>
      <c r="CA29" s="556"/>
      <c r="CB29" s="556"/>
      <c r="CC29" s="556"/>
      <c r="CD29" s="556"/>
      <c r="CE29" s="556"/>
      <c r="CF29" s="556"/>
      <c r="CG29" s="556"/>
      <c r="CH29" s="556"/>
      <c r="CI29" s="700"/>
      <c r="CJ29" s="700"/>
    </row>
    <row r="30" spans="1:88" s="23" customFormat="1" ht="48" customHeight="1">
      <c r="A30" s="645"/>
      <c r="B30" s="22"/>
      <c r="E30" s="867"/>
      <c r="F30" s="867"/>
      <c r="G30" s="867"/>
      <c r="H30" s="1596" t="s">
        <v>718</v>
      </c>
      <c r="I30" s="1596"/>
      <c r="J30" s="1596"/>
      <c r="K30" s="1596"/>
      <c r="L30" s="1596"/>
      <c r="M30" s="1596"/>
      <c r="N30" s="1596"/>
      <c r="O30" s="1596"/>
      <c r="P30" s="1596"/>
      <c r="Q30" s="1596"/>
      <c r="R30" s="1596"/>
      <c r="S30" s="1596"/>
      <c r="T30" s="1596"/>
      <c r="U30" s="1596"/>
      <c r="V30" s="1596"/>
      <c r="W30" s="1596"/>
      <c r="X30" s="1596"/>
      <c r="Y30" s="1596"/>
      <c r="Z30" s="1596"/>
      <c r="AA30" s="1596"/>
      <c r="AB30" s="1596"/>
      <c r="AC30" s="1596"/>
      <c r="AD30" s="1596"/>
      <c r="AE30" s="1596"/>
      <c r="AF30" s="1596"/>
      <c r="AG30" s="1596"/>
      <c r="AH30" s="1596"/>
      <c r="AI30" s="1596"/>
      <c r="AJ30" s="1596"/>
      <c r="AK30" s="1596"/>
      <c r="AL30" s="1596"/>
      <c r="AM30" s="1596"/>
      <c r="AN30" s="1596"/>
      <c r="AO30" s="1596"/>
      <c r="AP30" s="1596"/>
      <c r="AQ30" s="1596"/>
      <c r="AR30" s="1596"/>
      <c r="AS30" s="1596"/>
      <c r="AT30" s="1596"/>
      <c r="AU30" s="1596"/>
      <c r="AV30" s="1596"/>
      <c r="AW30" s="1596"/>
      <c r="AX30" s="1596"/>
      <c r="AY30" s="1596"/>
      <c r="AZ30" s="1596"/>
      <c r="BA30" s="1596"/>
      <c r="BB30" s="1596"/>
      <c r="BC30" s="1596"/>
      <c r="BD30" s="1596"/>
      <c r="BE30" s="1596"/>
      <c r="BF30" s="1596"/>
      <c r="BG30" s="1596"/>
      <c r="BH30" s="1596"/>
      <c r="BI30" s="1596"/>
      <c r="BJ30" s="1596"/>
      <c r="BK30" s="1596"/>
      <c r="BL30" s="1596"/>
      <c r="BM30" s="1596"/>
      <c r="BN30" s="1596"/>
      <c r="BO30" s="1596"/>
      <c r="BP30" s="1596"/>
      <c r="BQ30" s="1596"/>
      <c r="BR30" s="911"/>
      <c r="BS30" s="911"/>
      <c r="BT30" s="912"/>
      <c r="BU30" s="756"/>
      <c r="BV30" s="909"/>
      <c r="BW30" s="909"/>
      <c r="BX30" s="910"/>
      <c r="BY30" s="556"/>
      <c r="BZ30" s="556"/>
      <c r="CA30" s="556" t="s">
        <v>517</v>
      </c>
      <c r="CB30" s="556"/>
      <c r="CC30" s="556"/>
      <c r="CD30" s="556"/>
      <c r="CE30" s="556"/>
      <c r="CF30" s="556"/>
      <c r="CG30" s="556"/>
      <c r="CH30" s="556"/>
      <c r="CI30" s="700"/>
      <c r="CJ30" s="700"/>
    </row>
    <row r="31" spans="1:88" s="23" customFormat="1" ht="8.25" customHeight="1">
      <c r="A31" s="645"/>
      <c r="B31" s="22"/>
      <c r="E31" s="863"/>
      <c r="F31" s="863"/>
      <c r="G31" s="863"/>
      <c r="H31" s="864"/>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6"/>
      <c r="BU31" s="686"/>
      <c r="BV31" s="556"/>
      <c r="BW31" s="556"/>
      <c r="BX31" s="556"/>
      <c r="BY31" s="556"/>
      <c r="BZ31" s="556"/>
      <c r="CA31" s="556"/>
      <c r="CB31" s="556"/>
      <c r="CC31" s="556"/>
      <c r="CD31" s="556"/>
      <c r="CE31" s="556"/>
      <c r="CF31" s="556"/>
      <c r="CG31" s="556"/>
      <c r="CH31" s="556"/>
      <c r="CI31" s="700"/>
      <c r="CJ31" s="700"/>
    </row>
    <row r="32" spans="1:88" s="23" customFormat="1" ht="15.95" customHeight="1">
      <c r="A32" s="645"/>
      <c r="B32" s="22"/>
      <c r="D32" s="863"/>
      <c r="E32" s="1590">
        <v>4</v>
      </c>
      <c r="F32" s="1590"/>
      <c r="G32" s="1590"/>
      <c r="H32" s="873" t="s">
        <v>390</v>
      </c>
      <c r="I32" s="875"/>
      <c r="J32" s="875"/>
      <c r="K32" s="875"/>
      <c r="L32" s="875"/>
      <c r="M32" s="875"/>
      <c r="N32" s="875"/>
      <c r="O32" s="875"/>
      <c r="P32" s="875"/>
      <c r="Q32" s="875"/>
      <c r="R32" s="875"/>
      <c r="S32" s="875"/>
      <c r="T32" s="875"/>
      <c r="U32" s="875"/>
      <c r="V32" s="875"/>
      <c r="W32" s="875"/>
      <c r="X32" s="875"/>
      <c r="Y32" s="875"/>
      <c r="Z32" s="875"/>
      <c r="AA32" s="875"/>
      <c r="AB32" s="875"/>
      <c r="AC32" s="875"/>
      <c r="AD32" s="875"/>
      <c r="AE32" s="875"/>
      <c r="AF32" s="875"/>
      <c r="AG32" s="875"/>
      <c r="AH32" s="875"/>
      <c r="AI32" s="875"/>
      <c r="AJ32" s="875"/>
      <c r="AK32" s="875"/>
      <c r="AL32" s="875"/>
      <c r="AM32" s="875"/>
      <c r="AN32" s="875"/>
      <c r="AO32" s="875"/>
      <c r="AP32" s="875"/>
      <c r="AQ32" s="875"/>
      <c r="AR32" s="875"/>
      <c r="AS32" s="875"/>
      <c r="AT32" s="875"/>
      <c r="AU32" s="875"/>
      <c r="AV32" s="875"/>
      <c r="AW32" s="875"/>
      <c r="AX32" s="875"/>
      <c r="AY32" s="875"/>
      <c r="AZ32" s="875"/>
      <c r="BA32" s="875"/>
      <c r="BB32" s="875"/>
      <c r="BC32" s="875"/>
      <c r="BD32" s="875"/>
      <c r="BE32" s="875"/>
      <c r="BF32" s="875"/>
      <c r="BG32" s="875"/>
      <c r="BH32" s="875"/>
      <c r="BI32" s="875"/>
      <c r="BJ32" s="875"/>
      <c r="BK32" s="875"/>
      <c r="BL32" s="875"/>
      <c r="BM32" s="875"/>
      <c r="BN32" s="25"/>
      <c r="BO32" s="25"/>
      <c r="BP32" s="25"/>
      <c r="BQ32" s="25"/>
      <c r="BR32" s="25"/>
      <c r="BT32" s="26"/>
      <c r="BU32" s="686"/>
      <c r="BV32" s="556"/>
      <c r="BW32" s="556"/>
      <c r="BX32" s="556"/>
      <c r="BY32" s="556"/>
      <c r="BZ32" s="556"/>
      <c r="CA32" s="556"/>
      <c r="CB32" s="556"/>
      <c r="CC32" s="556"/>
      <c r="CD32" s="556"/>
      <c r="CE32" s="556"/>
      <c r="CF32" s="556"/>
      <c r="CG32" s="556"/>
      <c r="CH32" s="556"/>
      <c r="CI32" s="700"/>
      <c r="CJ32" s="700"/>
    </row>
    <row r="33" spans="1:88" s="29" customFormat="1" ht="15.95" customHeight="1">
      <c r="A33" s="646"/>
      <c r="B33" s="28"/>
      <c r="C33" s="23"/>
      <c r="D33" s="863"/>
      <c r="E33" s="861"/>
      <c r="F33" s="861"/>
      <c r="G33" s="861"/>
      <c r="H33" s="868" t="s">
        <v>391</v>
      </c>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3"/>
      <c r="BT33" s="26"/>
      <c r="BU33" s="688"/>
      <c r="BV33" s="558"/>
      <c r="BW33" s="558"/>
      <c r="BX33" s="558"/>
      <c r="BY33" s="558"/>
      <c r="BZ33" s="558"/>
      <c r="CA33" s="558"/>
      <c r="CB33" s="558"/>
      <c r="CC33" s="558"/>
      <c r="CD33" s="558"/>
      <c r="CE33" s="558"/>
      <c r="CF33" s="558"/>
      <c r="CG33" s="558"/>
      <c r="CH33" s="558"/>
      <c r="CI33" s="701"/>
      <c r="CJ33" s="701"/>
    </row>
    <row r="34" spans="1:88" s="29" customFormat="1" ht="15.95" customHeight="1">
      <c r="A34" s="646"/>
      <c r="B34" s="28"/>
      <c r="C34" s="23"/>
      <c r="D34" s="863"/>
      <c r="E34" s="861"/>
      <c r="F34" s="861"/>
      <c r="G34" s="861"/>
      <c r="H34" s="868" t="s">
        <v>392</v>
      </c>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3"/>
      <c r="BT34" s="26"/>
      <c r="BU34" s="688"/>
      <c r="BV34" s="558"/>
      <c r="BW34" s="558"/>
      <c r="BX34" s="558"/>
      <c r="BY34" s="558"/>
      <c r="BZ34" s="558"/>
      <c r="CA34" s="558"/>
      <c r="CB34" s="558"/>
      <c r="CC34" s="558"/>
      <c r="CD34" s="558"/>
      <c r="CE34" s="558"/>
      <c r="CF34" s="558"/>
      <c r="CG34" s="558"/>
      <c r="CH34" s="558"/>
      <c r="CI34" s="701"/>
      <c r="CJ34" s="701"/>
    </row>
    <row r="35" spans="1:88" s="29" customFormat="1" ht="6" customHeight="1">
      <c r="A35" s="646"/>
      <c r="B35" s="28"/>
      <c r="C35" s="23"/>
      <c r="D35" s="863"/>
      <c r="E35" s="861"/>
      <c r="F35" s="861"/>
      <c r="G35" s="861"/>
      <c r="H35" s="868"/>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3"/>
      <c r="BT35" s="26"/>
      <c r="BU35" s="688"/>
      <c r="BV35" s="558"/>
      <c r="BW35" s="558"/>
      <c r="BX35" s="558"/>
      <c r="BY35" s="558"/>
      <c r="BZ35" s="558"/>
      <c r="CA35" s="558"/>
      <c r="CB35" s="558"/>
      <c r="CC35" s="558"/>
      <c r="CD35" s="558"/>
      <c r="CE35" s="558"/>
      <c r="CF35" s="558"/>
      <c r="CG35" s="558"/>
      <c r="CH35" s="558"/>
      <c r="CI35" s="701"/>
      <c r="CJ35" s="701"/>
    </row>
    <row r="36" spans="1:88" s="29" customFormat="1" ht="15.95" customHeight="1">
      <c r="A36" s="646"/>
      <c r="B36" s="28"/>
      <c r="C36" s="23"/>
      <c r="D36" s="863"/>
      <c r="E36" s="1597">
        <v>5</v>
      </c>
      <c r="F36" s="1597"/>
      <c r="G36" s="1597"/>
      <c r="H36" s="868" t="s">
        <v>516</v>
      </c>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3"/>
      <c r="BT36" s="26"/>
      <c r="BU36" s="688"/>
      <c r="BV36" s="558"/>
      <c r="BW36" s="558"/>
      <c r="BX36" s="558"/>
      <c r="BY36" s="558"/>
      <c r="BZ36" s="558"/>
      <c r="CA36" s="558"/>
      <c r="CB36" s="558"/>
      <c r="CC36" s="558"/>
      <c r="CD36" s="558"/>
      <c r="CE36" s="558"/>
      <c r="CF36" s="558"/>
      <c r="CG36" s="558"/>
      <c r="CH36" s="558"/>
      <c r="CI36" s="701"/>
      <c r="CJ36" s="701"/>
    </row>
    <row r="37" spans="1:88" s="29" customFormat="1" ht="10.5" customHeight="1">
      <c r="A37" s="646"/>
      <c r="B37" s="28"/>
      <c r="C37" s="23"/>
      <c r="D37" s="23"/>
      <c r="E37" s="869"/>
      <c r="F37" s="869"/>
      <c r="G37" s="869"/>
      <c r="H37" s="870"/>
      <c r="I37" s="870"/>
      <c r="J37" s="870"/>
      <c r="K37" s="870"/>
      <c r="L37" s="870"/>
      <c r="M37" s="870"/>
      <c r="N37" s="870"/>
      <c r="O37" s="870"/>
      <c r="P37" s="870"/>
      <c r="Q37" s="870"/>
      <c r="R37" s="870"/>
      <c r="S37" s="870"/>
      <c r="T37" s="870"/>
      <c r="U37" s="870"/>
      <c r="V37" s="870"/>
      <c r="W37" s="870"/>
      <c r="X37" s="870"/>
      <c r="Y37" s="870"/>
      <c r="Z37" s="870"/>
      <c r="AA37" s="870"/>
      <c r="AB37" s="870"/>
      <c r="AC37" s="870"/>
      <c r="AD37" s="870"/>
      <c r="AE37" s="870"/>
      <c r="AF37" s="870"/>
      <c r="AG37" s="870"/>
      <c r="AH37" s="870"/>
      <c r="AI37" s="870"/>
      <c r="AJ37" s="870"/>
      <c r="AK37" s="870"/>
      <c r="AL37" s="870"/>
      <c r="AM37" s="870"/>
      <c r="AN37" s="870"/>
      <c r="AO37" s="870"/>
      <c r="AP37" s="870"/>
      <c r="AQ37" s="870"/>
      <c r="AR37" s="870"/>
      <c r="AS37" s="870"/>
      <c r="AT37" s="870"/>
      <c r="AU37" s="870"/>
      <c r="AV37" s="870"/>
      <c r="AW37" s="870"/>
      <c r="AX37" s="870"/>
      <c r="AY37" s="870"/>
      <c r="AZ37" s="870"/>
      <c r="BA37" s="870"/>
      <c r="BB37" s="870"/>
      <c r="BC37" s="870"/>
      <c r="BD37" s="870"/>
      <c r="BE37" s="870"/>
      <c r="BF37" s="870"/>
      <c r="BG37" s="870"/>
      <c r="BH37" s="870"/>
      <c r="BI37" s="870"/>
      <c r="BJ37" s="870"/>
      <c r="BK37" s="870"/>
      <c r="BL37" s="870"/>
      <c r="BM37" s="870"/>
      <c r="BN37" s="870"/>
      <c r="BO37" s="870"/>
      <c r="BP37" s="870"/>
      <c r="BQ37" s="870"/>
      <c r="BR37" s="870"/>
      <c r="BS37" s="870"/>
      <c r="BT37" s="26"/>
      <c r="BU37" s="688"/>
      <c r="BV37" s="558"/>
      <c r="BW37" s="558"/>
      <c r="BX37" s="558"/>
      <c r="BY37" s="558"/>
      <c r="BZ37" s="558"/>
      <c r="CA37" s="558"/>
      <c r="CB37" s="558"/>
      <c r="CC37" s="558"/>
      <c r="CD37" s="558"/>
      <c r="CE37" s="558"/>
      <c r="CF37" s="558"/>
      <c r="CG37" s="558"/>
      <c r="CH37" s="558"/>
      <c r="CI37" s="701"/>
      <c r="CJ37" s="701"/>
    </row>
    <row r="38" spans="1:88" s="29" customFormat="1" ht="21" customHeight="1">
      <c r="A38" s="646"/>
      <c r="B38" s="28"/>
      <c r="C38" s="23"/>
      <c r="D38" s="23"/>
      <c r="E38" s="1590">
        <v>6</v>
      </c>
      <c r="F38" s="1590"/>
      <c r="G38" s="1590"/>
      <c r="H38" s="1591" t="s">
        <v>724</v>
      </c>
      <c r="I38" s="1591"/>
      <c r="J38" s="1591"/>
      <c r="K38" s="1591"/>
      <c r="L38" s="1591"/>
      <c r="M38" s="1591"/>
      <c r="N38" s="1591"/>
      <c r="O38" s="1591"/>
      <c r="P38" s="1591"/>
      <c r="Q38" s="1591"/>
      <c r="R38" s="1591"/>
      <c r="S38" s="1591"/>
      <c r="T38" s="1591"/>
      <c r="U38" s="1591"/>
      <c r="V38" s="1591"/>
      <c r="W38" s="1591"/>
      <c r="X38" s="1591"/>
      <c r="Y38" s="1591"/>
      <c r="Z38" s="1591"/>
      <c r="AA38" s="1591"/>
      <c r="AB38" s="1591"/>
      <c r="AC38" s="1591"/>
      <c r="AD38" s="1591"/>
      <c r="AE38" s="1591"/>
      <c r="AF38" s="1591"/>
      <c r="AG38" s="1591"/>
      <c r="AH38" s="1591"/>
      <c r="AI38" s="1591"/>
      <c r="AJ38" s="1591"/>
      <c r="AK38" s="1591"/>
      <c r="AL38" s="1591"/>
      <c r="AM38" s="1591"/>
      <c r="AN38" s="1591"/>
      <c r="AO38" s="1591"/>
      <c r="AP38" s="1591"/>
      <c r="AQ38" s="1591"/>
      <c r="AR38" s="1591"/>
      <c r="AS38" s="1591"/>
      <c r="AT38" s="1591"/>
      <c r="AU38" s="1591"/>
      <c r="AV38" s="1591"/>
      <c r="AW38" s="1591"/>
      <c r="AX38" s="1591"/>
      <c r="AY38" s="1591"/>
      <c r="AZ38" s="1591"/>
      <c r="BA38" s="1591"/>
      <c r="BB38" s="1591"/>
      <c r="BC38" s="1591"/>
      <c r="BD38" s="1591"/>
      <c r="BE38" s="1591"/>
      <c r="BF38" s="1591"/>
      <c r="BG38" s="1591"/>
      <c r="BH38" s="1591"/>
      <c r="BI38" s="1591"/>
      <c r="BJ38" s="1591"/>
      <c r="BK38" s="1591"/>
      <c r="BL38" s="1591"/>
      <c r="BM38" s="1591"/>
      <c r="BN38" s="1591"/>
      <c r="BO38" s="1591"/>
      <c r="BP38" s="1591"/>
      <c r="BQ38" s="1591"/>
      <c r="BR38" s="1591"/>
      <c r="BS38" s="1591"/>
      <c r="BT38" s="26"/>
      <c r="BU38" s="688"/>
      <c r="BV38" s="558"/>
      <c r="BW38" s="558"/>
      <c r="BX38" s="558"/>
      <c r="BY38" s="558"/>
      <c r="BZ38" s="558"/>
      <c r="CA38" s="558"/>
      <c r="CB38" s="558"/>
      <c r="CC38" s="558"/>
      <c r="CD38" s="558"/>
      <c r="CE38" s="558"/>
      <c r="CF38" s="558"/>
      <c r="CG38" s="558"/>
      <c r="CH38" s="558"/>
      <c r="CI38" s="701"/>
      <c r="CJ38" s="701"/>
    </row>
    <row r="39" spans="1:88" s="29" customFormat="1" ht="15.95" customHeight="1">
      <c r="A39" s="646"/>
      <c r="B39" s="28"/>
      <c r="C39" s="23"/>
      <c r="D39" s="23"/>
      <c r="E39" s="869"/>
      <c r="F39" s="869"/>
      <c r="G39" s="869"/>
      <c r="H39" s="876" t="s">
        <v>776</v>
      </c>
      <c r="I39" s="870"/>
      <c r="J39" s="870"/>
      <c r="K39" s="870"/>
      <c r="L39" s="870"/>
      <c r="M39" s="870"/>
      <c r="N39" s="870"/>
      <c r="O39" s="870"/>
      <c r="P39" s="870"/>
      <c r="Q39" s="870"/>
      <c r="R39" s="870"/>
      <c r="S39" s="870"/>
      <c r="T39" s="870"/>
      <c r="U39" s="870"/>
      <c r="V39" s="870"/>
      <c r="W39" s="870"/>
      <c r="X39" s="870"/>
      <c r="Y39" s="870"/>
      <c r="Z39" s="870"/>
      <c r="AA39" s="870"/>
      <c r="AB39" s="870"/>
      <c r="AC39" s="870"/>
      <c r="AD39" s="870"/>
      <c r="AE39" s="870"/>
      <c r="AF39" s="870"/>
      <c r="AG39" s="870"/>
      <c r="AH39" s="870"/>
      <c r="AI39" s="870"/>
      <c r="AJ39" s="870"/>
      <c r="AK39" s="870"/>
      <c r="AL39" s="870"/>
      <c r="AM39" s="870"/>
      <c r="AN39" s="870"/>
      <c r="AO39" s="870"/>
      <c r="AP39" s="870"/>
      <c r="AQ39" s="870"/>
      <c r="AR39" s="870"/>
      <c r="AS39" s="870"/>
      <c r="AT39" s="870"/>
      <c r="AU39" s="870"/>
      <c r="AV39" s="870"/>
      <c r="AW39" s="870"/>
      <c r="AX39" s="870"/>
      <c r="AY39" s="870"/>
      <c r="AZ39" s="870"/>
      <c r="BA39" s="870"/>
      <c r="BB39" s="870"/>
      <c r="BC39" s="870"/>
      <c r="BD39" s="870"/>
      <c r="BE39" s="870"/>
      <c r="BF39" s="870"/>
      <c r="BG39" s="870"/>
      <c r="BH39" s="870"/>
      <c r="BI39" s="870"/>
      <c r="BJ39" s="870"/>
      <c r="BK39" s="870"/>
      <c r="BL39" s="870"/>
      <c r="BM39" s="870"/>
      <c r="BN39" s="870"/>
      <c r="BO39" s="870"/>
      <c r="BP39" s="870"/>
      <c r="BQ39" s="870"/>
      <c r="BR39" s="870"/>
      <c r="BS39" s="870"/>
      <c r="BT39" s="26"/>
      <c r="BU39" s="688"/>
      <c r="BV39" s="558"/>
      <c r="BW39" s="558"/>
      <c r="BX39" s="558"/>
      <c r="BY39" s="558"/>
      <c r="BZ39" s="558"/>
      <c r="CA39" s="558"/>
      <c r="CB39" s="558"/>
      <c r="CC39" s="558"/>
      <c r="CD39" s="558"/>
      <c r="CE39" s="558"/>
      <c r="CF39" s="558"/>
      <c r="CG39" s="558"/>
      <c r="CH39" s="558"/>
      <c r="CI39" s="701"/>
      <c r="CJ39" s="701"/>
    </row>
    <row r="40" spans="1:88" s="29" customFormat="1" ht="15.95" customHeight="1">
      <c r="A40" s="646"/>
      <c r="B40" s="28"/>
      <c r="C40" s="23"/>
      <c r="D40" s="23"/>
      <c r="E40" s="869"/>
      <c r="F40" s="869"/>
      <c r="G40" s="869"/>
      <c r="H40" s="876" t="s">
        <v>775</v>
      </c>
      <c r="I40" s="870"/>
      <c r="J40" s="870"/>
      <c r="K40" s="870"/>
      <c r="L40" s="870"/>
      <c r="M40" s="870"/>
      <c r="N40" s="870"/>
      <c r="O40" s="870"/>
      <c r="P40" s="870"/>
      <c r="Q40" s="870"/>
      <c r="R40" s="870"/>
      <c r="S40" s="870"/>
      <c r="T40" s="870"/>
      <c r="U40" s="870"/>
      <c r="V40" s="870"/>
      <c r="W40" s="870"/>
      <c r="X40" s="870"/>
      <c r="Y40" s="870"/>
      <c r="Z40" s="870"/>
      <c r="AA40" s="870"/>
      <c r="AB40" s="870"/>
      <c r="AC40" s="870"/>
      <c r="AD40" s="870"/>
      <c r="AE40" s="870"/>
      <c r="AF40" s="870"/>
      <c r="AG40" s="870"/>
      <c r="AH40" s="870"/>
      <c r="AI40" s="870"/>
      <c r="AJ40" s="870"/>
      <c r="AK40" s="870"/>
      <c r="AL40" s="870"/>
      <c r="AM40" s="870"/>
      <c r="AN40" s="870"/>
      <c r="AO40" s="870"/>
      <c r="AP40" s="870"/>
      <c r="AQ40" s="870"/>
      <c r="AR40" s="870"/>
      <c r="AS40" s="870"/>
      <c r="AT40" s="870"/>
      <c r="AU40" s="870"/>
      <c r="AV40" s="870"/>
      <c r="AW40" s="870"/>
      <c r="AX40" s="870"/>
      <c r="AY40" s="870"/>
      <c r="AZ40" s="870"/>
      <c r="BA40" s="870"/>
      <c r="BB40" s="870"/>
      <c r="BC40" s="870"/>
      <c r="BD40" s="870"/>
      <c r="BE40" s="870"/>
      <c r="BF40" s="870"/>
      <c r="BG40" s="870"/>
      <c r="BH40" s="870"/>
      <c r="BI40" s="870"/>
      <c r="BJ40" s="870"/>
      <c r="BK40" s="870"/>
      <c r="BL40" s="870"/>
      <c r="BM40" s="870"/>
      <c r="BN40" s="870"/>
      <c r="BO40" s="870"/>
      <c r="BP40" s="870"/>
      <c r="BQ40" s="870"/>
      <c r="BR40" s="870"/>
      <c r="BS40" s="870"/>
      <c r="BT40" s="26"/>
      <c r="BU40" s="688"/>
      <c r="BV40" s="558"/>
      <c r="BW40" s="558"/>
      <c r="BX40" s="558"/>
      <c r="BY40" s="558"/>
      <c r="BZ40" s="558"/>
      <c r="CA40" s="558"/>
      <c r="CB40" s="558"/>
      <c r="CC40" s="558"/>
      <c r="CD40" s="558"/>
      <c r="CE40" s="558"/>
      <c r="CF40" s="558"/>
      <c r="CG40" s="558"/>
      <c r="CH40" s="558"/>
      <c r="CI40" s="701"/>
      <c r="CJ40" s="701"/>
    </row>
    <row r="41" spans="1:88" s="29" customFormat="1" ht="15.95" customHeight="1">
      <c r="A41" s="646"/>
      <c r="B41" s="28"/>
      <c r="C41" s="23"/>
      <c r="D41" s="23"/>
      <c r="E41" s="869"/>
      <c r="F41" s="869"/>
      <c r="G41" s="869"/>
      <c r="H41" s="868" t="s">
        <v>393</v>
      </c>
      <c r="I41" s="23"/>
      <c r="J41" s="868"/>
      <c r="K41" s="868"/>
      <c r="L41" s="868"/>
      <c r="M41" s="868"/>
      <c r="N41" s="868"/>
      <c r="O41" s="868"/>
      <c r="P41" s="868"/>
      <c r="Q41" s="868"/>
      <c r="R41" s="868"/>
      <c r="S41" s="868"/>
      <c r="T41" s="868"/>
      <c r="U41" s="868"/>
      <c r="V41" s="868"/>
      <c r="W41" s="868"/>
      <c r="X41" s="868"/>
      <c r="Y41" s="1592" t="s">
        <v>394</v>
      </c>
      <c r="Z41" s="1593"/>
      <c r="AA41" s="1593"/>
      <c r="AB41" s="1593"/>
      <c r="AC41" s="1593"/>
      <c r="AD41" s="1593"/>
      <c r="AE41" s="1593"/>
      <c r="AF41" s="1593"/>
      <c r="AG41" s="1593"/>
      <c r="AH41" s="1593"/>
      <c r="AI41" s="1593"/>
      <c r="AJ41" s="1593"/>
      <c r="AK41" s="1593"/>
      <c r="AL41" s="1593"/>
      <c r="AM41" s="1593"/>
      <c r="AN41" s="1593"/>
      <c r="AO41" s="1593"/>
      <c r="AP41" s="1593"/>
      <c r="AQ41" s="1593"/>
      <c r="AR41" s="1593"/>
      <c r="AS41" s="1593"/>
      <c r="AT41" s="1593"/>
      <c r="AU41" s="1593"/>
      <c r="AV41" s="1593"/>
      <c r="AW41" s="1593"/>
      <c r="AX41" s="1593"/>
      <c r="AY41" s="1593"/>
      <c r="AZ41" s="21"/>
      <c r="BA41" s="21"/>
      <c r="BB41" s="21"/>
      <c r="BC41" s="21"/>
      <c r="BD41" s="21"/>
      <c r="BE41" s="21"/>
      <c r="BF41" s="21"/>
      <c r="BG41" s="21"/>
      <c r="BH41" s="21"/>
      <c r="BI41" s="21"/>
      <c r="BJ41" s="21"/>
      <c r="BK41" s="21"/>
      <c r="BL41" s="21"/>
      <c r="BM41" s="21"/>
      <c r="BN41" s="21"/>
      <c r="BO41" s="21"/>
      <c r="BP41" s="21"/>
      <c r="BQ41" s="21"/>
      <c r="BR41" s="21"/>
      <c r="BS41" s="868"/>
      <c r="BT41" s="26"/>
      <c r="BU41" s="688"/>
      <c r="BV41" s="558"/>
      <c r="BW41" s="558"/>
      <c r="BX41" s="558"/>
      <c r="BY41" s="558"/>
      <c r="BZ41" s="558"/>
      <c r="CA41" s="558"/>
      <c r="CB41" s="558"/>
      <c r="CC41" s="558"/>
      <c r="CD41" s="558"/>
      <c r="CE41" s="558"/>
      <c r="CF41" s="558"/>
      <c r="CG41" s="558"/>
      <c r="CH41" s="558"/>
      <c r="CI41" s="701"/>
      <c r="CJ41" s="701"/>
    </row>
    <row r="42" spans="1:88" s="33" customFormat="1" ht="6.75" customHeight="1">
      <c r="A42" s="647"/>
      <c r="B42" s="32"/>
      <c r="C42" s="23"/>
      <c r="D42" s="23"/>
      <c r="E42" s="863"/>
      <c r="F42" s="863"/>
      <c r="G42" s="863"/>
      <c r="H42" s="864"/>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6"/>
      <c r="BU42" s="647"/>
      <c r="BV42" s="559"/>
      <c r="BW42" s="559"/>
      <c r="BX42" s="559"/>
      <c r="BY42" s="559"/>
      <c r="BZ42" s="559"/>
      <c r="CA42" s="559"/>
      <c r="CB42" s="559"/>
      <c r="CC42" s="559"/>
      <c r="CD42" s="559"/>
      <c r="CE42" s="559"/>
      <c r="CF42" s="559"/>
      <c r="CG42" s="559"/>
      <c r="CH42" s="559"/>
      <c r="CI42" s="702"/>
      <c r="CJ42" s="702"/>
    </row>
    <row r="43" spans="1:88" s="33" customFormat="1" ht="15.95" customHeight="1">
      <c r="A43" s="647"/>
      <c r="B43" s="32"/>
      <c r="C43" s="29"/>
      <c r="D43" s="29"/>
      <c r="E43" s="1590">
        <v>7</v>
      </c>
      <c r="F43" s="1590"/>
      <c r="G43" s="1590"/>
      <c r="H43" s="871" t="s">
        <v>221</v>
      </c>
      <c r="I43" s="871"/>
      <c r="J43" s="871"/>
      <c r="K43" s="871"/>
      <c r="L43" s="871"/>
      <c r="M43" s="871"/>
      <c r="N43" s="871"/>
      <c r="O43" s="871"/>
      <c r="P43" s="871"/>
      <c r="Q43" s="871"/>
      <c r="R43" s="871"/>
      <c r="S43" s="871"/>
      <c r="T43" s="871"/>
      <c r="U43" s="871"/>
      <c r="V43" s="871"/>
      <c r="W43" s="871"/>
      <c r="X43" s="871"/>
      <c r="Y43" s="871"/>
      <c r="Z43" s="871"/>
      <c r="AA43" s="871"/>
      <c r="AB43" s="871"/>
      <c r="AC43" s="871"/>
      <c r="AD43" s="871"/>
      <c r="AE43" s="871"/>
      <c r="AF43" s="871"/>
      <c r="AG43" s="871"/>
      <c r="AH43" s="871"/>
      <c r="AI43" s="871"/>
      <c r="AJ43" s="871"/>
      <c r="AK43" s="871"/>
      <c r="AL43" s="871"/>
      <c r="AM43" s="871"/>
      <c r="AN43" s="871"/>
      <c r="AO43" s="871"/>
      <c r="AP43" s="871"/>
      <c r="AQ43" s="871"/>
      <c r="AR43" s="871"/>
      <c r="AS43" s="871"/>
      <c r="AT43" s="871"/>
      <c r="AU43" s="871"/>
      <c r="AV43" s="871"/>
      <c r="AW43" s="871"/>
      <c r="AX43" s="871"/>
      <c r="AY43" s="871"/>
      <c r="AZ43" s="871"/>
      <c r="BA43" s="871"/>
      <c r="BB43" s="871"/>
      <c r="BC43" s="871"/>
      <c r="BD43" s="871"/>
      <c r="BE43" s="871"/>
      <c r="BF43" s="871"/>
      <c r="BG43" s="871"/>
      <c r="BH43" s="871"/>
      <c r="BI43" s="871"/>
      <c r="BJ43" s="871"/>
      <c r="BK43" s="871"/>
      <c r="BL43" s="871"/>
      <c r="BM43" s="871"/>
      <c r="BN43" s="871"/>
      <c r="BO43" s="871"/>
      <c r="BP43" s="871"/>
      <c r="BQ43" s="871"/>
      <c r="BR43" s="871"/>
      <c r="BS43" s="871"/>
      <c r="BT43" s="34"/>
      <c r="BU43" s="647"/>
      <c r="BV43" s="559"/>
      <c r="BW43" s="559"/>
      <c r="BX43" s="559"/>
      <c r="BY43" s="559"/>
      <c r="BZ43" s="559"/>
      <c r="CA43" s="559"/>
      <c r="CB43" s="559"/>
      <c r="CC43" s="559"/>
      <c r="CD43" s="559"/>
      <c r="CE43" s="559"/>
      <c r="CF43" s="559"/>
      <c r="CG43" s="559"/>
      <c r="CH43" s="559"/>
      <c r="CI43" s="702"/>
      <c r="CJ43" s="702"/>
    </row>
    <row r="44" spans="1:88" s="33" customFormat="1" ht="15.95" customHeight="1">
      <c r="A44" s="647"/>
      <c r="B44" s="32"/>
      <c r="C44" s="29"/>
      <c r="D44" s="29"/>
      <c r="E44" s="29"/>
      <c r="F44" s="29"/>
      <c r="G44" s="35"/>
      <c r="H44" s="35" t="s">
        <v>222</v>
      </c>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4"/>
      <c r="BU44" s="647"/>
      <c r="BV44" s="559"/>
      <c r="BW44" s="559"/>
      <c r="BX44" s="559"/>
      <c r="BY44" s="559"/>
      <c r="BZ44" s="559"/>
      <c r="CA44" s="559"/>
      <c r="CB44" s="559"/>
      <c r="CC44" s="559"/>
      <c r="CD44" s="559"/>
      <c r="CE44" s="559"/>
      <c r="CF44" s="559"/>
      <c r="CG44" s="559"/>
      <c r="CH44" s="559"/>
      <c r="CI44" s="702"/>
      <c r="CJ44" s="702"/>
    </row>
    <row r="45" spans="1:88" s="33" customFormat="1" ht="15.95" customHeight="1">
      <c r="A45" s="647"/>
      <c r="B45" s="32"/>
      <c r="C45" s="29"/>
      <c r="D45" s="29"/>
      <c r="E45" s="29"/>
      <c r="F45" s="29"/>
      <c r="G45" s="29"/>
      <c r="H45" s="29"/>
      <c r="I45" s="29"/>
      <c r="J45" s="29"/>
      <c r="K45" s="29"/>
      <c r="L45" s="29"/>
      <c r="M45" s="29"/>
      <c r="N45" s="29"/>
      <c r="O45" s="29"/>
      <c r="P45" s="29"/>
      <c r="Q45" s="921" t="s">
        <v>238</v>
      </c>
      <c r="R45" s="872"/>
      <c r="S45" s="872"/>
      <c r="T45" s="872"/>
      <c r="U45" s="872"/>
      <c r="V45" s="872"/>
      <c r="W45" s="872"/>
      <c r="X45" s="872"/>
      <c r="Y45" s="872"/>
      <c r="Z45" s="871" t="s">
        <v>237</v>
      </c>
      <c r="AA45" s="871"/>
      <c r="AB45" s="871"/>
      <c r="AC45" s="871"/>
      <c r="AD45" s="871"/>
      <c r="AE45" s="871"/>
      <c r="AF45" s="871"/>
      <c r="AG45" s="871"/>
      <c r="AH45" s="871"/>
      <c r="AI45" s="871"/>
      <c r="AJ45" s="871"/>
      <c r="AK45" s="871"/>
      <c r="AL45" s="871"/>
      <c r="AM45" s="871"/>
      <c r="AN45" s="871"/>
      <c r="AO45" s="871"/>
      <c r="AP45" s="871"/>
      <c r="AQ45" s="871"/>
      <c r="AR45" s="871"/>
      <c r="AS45" s="871"/>
      <c r="AT45" s="871"/>
      <c r="AU45" s="871"/>
      <c r="AV45" s="871"/>
      <c r="AW45" s="871"/>
      <c r="AX45" s="871"/>
      <c r="AY45" s="871"/>
      <c r="AZ45" s="871"/>
      <c r="BA45" s="871"/>
      <c r="BB45" s="871"/>
      <c r="BC45" s="871"/>
      <c r="BD45" s="871"/>
      <c r="BE45" s="871"/>
      <c r="BF45" s="871"/>
      <c r="BG45" s="871"/>
      <c r="BH45" s="871"/>
      <c r="BI45" s="871"/>
      <c r="BJ45" s="871"/>
      <c r="BK45" s="871"/>
      <c r="BL45" s="871"/>
      <c r="BM45" s="871"/>
      <c r="BN45" s="871"/>
      <c r="BO45" s="871"/>
      <c r="BP45" s="871"/>
      <c r="BQ45" s="871"/>
      <c r="BR45" s="29"/>
      <c r="BS45" s="29"/>
      <c r="BT45" s="34"/>
      <c r="BU45" s="647"/>
      <c r="BV45" s="559"/>
      <c r="BW45" s="559"/>
      <c r="BX45" s="559"/>
      <c r="BY45" s="559"/>
      <c r="BZ45" s="559"/>
      <c r="CA45" s="559"/>
      <c r="CB45" s="559"/>
      <c r="CC45" s="559"/>
      <c r="CD45" s="559"/>
      <c r="CE45" s="559"/>
      <c r="CF45" s="559"/>
      <c r="CG45" s="559"/>
      <c r="CH45" s="559"/>
      <c r="CI45" s="702"/>
      <c r="CJ45" s="702"/>
    </row>
    <row r="46" spans="1:88" s="33" customFormat="1" ht="15.95" customHeight="1">
      <c r="A46" s="647"/>
      <c r="B46" s="32"/>
      <c r="C46" s="29"/>
      <c r="D46" s="29"/>
      <c r="E46" s="29"/>
      <c r="F46" s="29"/>
      <c r="G46" s="29"/>
      <c r="H46" s="29"/>
      <c r="I46" s="29"/>
      <c r="J46" s="29"/>
      <c r="K46" s="29"/>
      <c r="L46" s="29"/>
      <c r="M46" s="29"/>
      <c r="N46" s="29"/>
      <c r="O46" s="29"/>
      <c r="P46" s="29"/>
      <c r="Q46" s="42" t="s">
        <v>236</v>
      </c>
      <c r="R46" s="36"/>
      <c r="S46" s="36"/>
      <c r="T46" s="36"/>
      <c r="U46" s="36"/>
      <c r="V46" s="36"/>
      <c r="W46" s="36"/>
      <c r="X46" s="36"/>
      <c r="Y46" s="36"/>
      <c r="Z46" s="42" t="s">
        <v>725</v>
      </c>
      <c r="AA46" s="873"/>
      <c r="AB46" s="873"/>
      <c r="AC46" s="873"/>
      <c r="AD46" s="873"/>
      <c r="AE46" s="873"/>
      <c r="AF46" s="873"/>
      <c r="AG46" s="873"/>
      <c r="AH46" s="873"/>
      <c r="AI46" s="873"/>
      <c r="AJ46" s="873"/>
      <c r="AK46" s="873"/>
      <c r="AL46" s="873"/>
      <c r="AM46" s="873"/>
      <c r="AN46" s="873"/>
      <c r="AO46" s="873"/>
      <c r="AP46" s="873"/>
      <c r="AQ46" s="873"/>
      <c r="AR46" s="873"/>
      <c r="AS46" s="873"/>
      <c r="AT46" s="873"/>
      <c r="AU46" s="873"/>
      <c r="AV46" s="873"/>
      <c r="AW46" s="873"/>
      <c r="AX46" s="873"/>
      <c r="AY46" s="873"/>
      <c r="AZ46" s="873"/>
      <c r="BA46" s="873"/>
      <c r="BB46" s="873"/>
      <c r="BC46" s="873"/>
      <c r="BD46" s="873"/>
      <c r="BE46" s="873"/>
      <c r="BF46" s="873"/>
      <c r="BG46" s="873"/>
      <c r="BH46" s="873"/>
      <c r="BI46" s="873"/>
      <c r="BJ46" s="873"/>
      <c r="BK46" s="873"/>
      <c r="BL46" s="873"/>
      <c r="BM46" s="873"/>
      <c r="BN46" s="873"/>
      <c r="BO46" s="873"/>
      <c r="BP46" s="873"/>
      <c r="BQ46" s="873"/>
      <c r="BR46" s="29"/>
      <c r="BS46" s="29"/>
      <c r="BT46" s="34"/>
      <c r="BU46" s="647"/>
      <c r="BV46" s="559"/>
      <c r="BW46" s="559"/>
      <c r="BX46" s="559"/>
      <c r="BY46" s="559"/>
      <c r="BZ46" s="559"/>
      <c r="CA46" s="559"/>
      <c r="CB46" s="559"/>
      <c r="CC46" s="559"/>
      <c r="CD46" s="559"/>
      <c r="CE46" s="559"/>
      <c r="CF46" s="559"/>
      <c r="CG46" s="559"/>
      <c r="CH46" s="559"/>
      <c r="CI46" s="702"/>
      <c r="CJ46" s="702"/>
    </row>
    <row r="47" spans="1:88" s="33" customFormat="1" ht="15.95" customHeight="1">
      <c r="A47" s="647"/>
      <c r="B47" s="37"/>
      <c r="C47" s="38"/>
      <c r="D47" s="38"/>
      <c r="E47" s="38"/>
      <c r="F47" s="38"/>
      <c r="G47" s="38"/>
      <c r="H47" s="38"/>
      <c r="I47" s="38"/>
      <c r="J47" s="38"/>
      <c r="K47" s="38"/>
      <c r="L47" s="38"/>
      <c r="M47" s="38"/>
      <c r="N47" s="38"/>
      <c r="O47" s="38"/>
      <c r="P47" s="38"/>
      <c r="Q47" s="40" t="s">
        <v>239</v>
      </c>
      <c r="R47" s="39"/>
      <c r="S47" s="39"/>
      <c r="T47" s="39"/>
      <c r="U47" s="39"/>
      <c r="V47" s="39"/>
      <c r="W47" s="39"/>
      <c r="X47" s="39"/>
      <c r="Y47" s="39"/>
      <c r="Z47" s="1598" t="s">
        <v>773</v>
      </c>
      <c r="AA47" s="1598"/>
      <c r="AB47" s="1598"/>
      <c r="AC47" s="1598"/>
      <c r="AD47" s="1598"/>
      <c r="AE47" s="1598"/>
      <c r="AF47" s="1598"/>
      <c r="AG47" s="1598"/>
      <c r="AH47" s="1598"/>
      <c r="AI47" s="1598"/>
      <c r="AJ47" s="1598"/>
      <c r="AK47" s="1598"/>
      <c r="AL47" s="1598"/>
      <c r="AM47" s="1598"/>
      <c r="AN47" s="1598"/>
      <c r="AO47" s="1598"/>
      <c r="AP47" s="1598"/>
      <c r="AQ47" s="1598"/>
      <c r="AR47" s="1598"/>
      <c r="AS47" s="1598"/>
      <c r="AT47" s="1598"/>
      <c r="AU47" s="1598"/>
      <c r="AV47" s="40"/>
      <c r="AW47" s="40"/>
      <c r="AX47" s="40"/>
      <c r="AY47" s="40"/>
      <c r="AZ47" s="40"/>
      <c r="BA47" s="40"/>
      <c r="BB47" s="40"/>
      <c r="BC47" s="40"/>
      <c r="BD47" s="40"/>
      <c r="BE47" s="40"/>
      <c r="BF47" s="40"/>
      <c r="BG47" s="40"/>
      <c r="BH47" s="40"/>
      <c r="BI47" s="40"/>
      <c r="BJ47" s="40"/>
      <c r="BK47" s="40"/>
      <c r="BL47" s="40"/>
      <c r="BM47" s="40"/>
      <c r="BN47" s="40"/>
      <c r="BO47" s="40"/>
      <c r="BP47" s="40"/>
      <c r="BQ47" s="40"/>
      <c r="BR47" s="38"/>
      <c r="BS47" s="38"/>
      <c r="BT47" s="41"/>
      <c r="BU47" s="647"/>
      <c r="BV47" s="559"/>
      <c r="BW47" s="559"/>
      <c r="BX47" s="559"/>
      <c r="BY47" s="559"/>
      <c r="BZ47" s="559"/>
      <c r="CA47" s="559"/>
      <c r="CB47" s="559"/>
      <c r="CC47" s="559"/>
      <c r="CD47" s="559"/>
      <c r="CE47" s="559"/>
      <c r="CF47" s="559"/>
      <c r="CG47" s="559"/>
      <c r="CH47" s="559"/>
      <c r="CI47" s="702"/>
      <c r="CJ47" s="702"/>
    </row>
    <row r="48" spans="1:88" s="33" customFormat="1" ht="15" customHeight="1">
      <c r="A48" s="647"/>
      <c r="C48" s="29"/>
      <c r="D48" s="29"/>
      <c r="E48" s="29"/>
      <c r="F48" s="29"/>
      <c r="G48" s="29"/>
      <c r="H48" s="29"/>
      <c r="I48" s="29"/>
      <c r="J48" s="29"/>
      <c r="K48" s="29"/>
      <c r="L48" s="29"/>
      <c r="M48" s="29"/>
      <c r="N48" s="29"/>
      <c r="O48" s="29"/>
      <c r="P48" s="29"/>
      <c r="Q48" s="36"/>
      <c r="R48" s="36"/>
      <c r="S48" s="36"/>
      <c r="T48" s="36"/>
      <c r="U48" s="36"/>
      <c r="V48" s="36"/>
      <c r="W48" s="36"/>
      <c r="X48" s="36"/>
      <c r="Y48" s="36"/>
      <c r="Z48" s="42"/>
      <c r="AA48" s="42"/>
      <c r="AB48" s="43"/>
      <c r="AC48" s="43"/>
      <c r="AD48" s="43"/>
      <c r="AE48" s="43"/>
      <c r="AF48" s="43"/>
      <c r="AG48" s="43"/>
      <c r="AH48" s="43"/>
      <c r="AI48" s="43"/>
      <c r="AJ48" s="43"/>
      <c r="AK48" s="43"/>
      <c r="AL48" s="43"/>
      <c r="AM48" s="43"/>
      <c r="AN48" s="43"/>
      <c r="AO48" s="43"/>
      <c r="AP48" s="43"/>
      <c r="AQ48" s="43"/>
      <c r="AR48" s="43"/>
      <c r="AS48" s="43"/>
      <c r="AT48" s="43"/>
      <c r="AU48" s="43"/>
      <c r="AV48" s="42"/>
      <c r="AW48" s="42"/>
      <c r="AX48" s="42"/>
      <c r="AY48" s="42"/>
      <c r="AZ48" s="42"/>
      <c r="BA48" s="42"/>
      <c r="BB48" s="42"/>
      <c r="BC48" s="42"/>
      <c r="BD48" s="42"/>
      <c r="BE48" s="42"/>
      <c r="BF48" s="42"/>
      <c r="BG48" s="42"/>
      <c r="BH48" s="42"/>
      <c r="BI48" s="42"/>
      <c r="BJ48" s="42"/>
      <c r="BK48" s="42"/>
      <c r="BL48" s="42"/>
      <c r="BM48" s="42"/>
      <c r="BN48" s="42"/>
      <c r="BO48" s="42"/>
      <c r="BP48" s="42"/>
      <c r="BQ48" s="42"/>
      <c r="BR48" s="29"/>
      <c r="BS48" s="29"/>
      <c r="BT48" s="29"/>
      <c r="BU48" s="647"/>
      <c r="BV48" s="559"/>
      <c r="BW48" s="559"/>
      <c r="BX48" s="559"/>
      <c r="BY48" s="559"/>
      <c r="BZ48" s="559"/>
      <c r="CA48" s="559"/>
      <c r="CB48" s="559"/>
      <c r="CC48" s="559"/>
      <c r="CD48" s="559"/>
      <c r="CE48" s="559"/>
      <c r="CF48" s="559"/>
      <c r="CG48" s="559"/>
      <c r="CH48" s="559"/>
      <c r="CI48" s="702"/>
      <c r="CJ48" s="702"/>
    </row>
    <row r="49" spans="1:156" s="33" customFormat="1" ht="15" customHeight="1">
      <c r="A49" s="647"/>
      <c r="C49" s="29"/>
      <c r="D49" s="29"/>
      <c r="E49" s="29"/>
      <c r="F49" s="29"/>
      <c r="G49" s="29"/>
      <c r="H49" s="29"/>
      <c r="I49" s="29"/>
      <c r="J49" s="29"/>
      <c r="K49" s="29"/>
      <c r="L49" s="29"/>
      <c r="M49" s="29"/>
      <c r="N49" s="29"/>
      <c r="O49" s="29"/>
      <c r="P49" s="29"/>
      <c r="Q49" s="36"/>
      <c r="R49" s="36"/>
      <c r="S49" s="36"/>
      <c r="T49" s="36"/>
      <c r="U49" s="36"/>
      <c r="V49" s="36"/>
      <c r="W49" s="36"/>
      <c r="X49" s="36"/>
      <c r="Y49" s="36"/>
      <c r="Z49" s="42"/>
      <c r="AA49" s="42"/>
      <c r="AB49" s="43"/>
      <c r="AC49" s="43"/>
      <c r="AD49" s="43"/>
      <c r="AE49" s="43"/>
      <c r="AF49" s="43"/>
      <c r="AG49" s="43"/>
      <c r="AH49" s="43"/>
      <c r="AI49" s="43"/>
      <c r="AJ49" s="43"/>
      <c r="AK49" s="43"/>
      <c r="AL49" s="43"/>
      <c r="AM49" s="43"/>
      <c r="AN49" s="43"/>
      <c r="AO49" s="43"/>
      <c r="AP49" s="43"/>
      <c r="AQ49" s="43"/>
      <c r="AR49" s="43"/>
      <c r="AS49" s="43"/>
      <c r="AT49" s="43"/>
      <c r="AU49" s="43"/>
      <c r="AV49" s="42"/>
      <c r="AW49" s="42"/>
      <c r="AX49" s="42"/>
      <c r="AY49" s="42"/>
      <c r="AZ49" s="42"/>
      <c r="BA49" s="42"/>
      <c r="BB49" s="42"/>
      <c r="BC49" s="42"/>
      <c r="BD49" s="42"/>
      <c r="BE49" s="42"/>
      <c r="BF49" s="42"/>
      <c r="BG49" s="42"/>
      <c r="BH49" s="42"/>
      <c r="BI49" s="42"/>
      <c r="BJ49" s="42"/>
      <c r="BK49" s="42"/>
      <c r="BL49" s="42"/>
      <c r="BM49" s="42"/>
      <c r="BN49" s="42"/>
      <c r="BO49" s="42"/>
      <c r="BP49" s="42"/>
      <c r="BQ49" s="42"/>
      <c r="BR49" s="29"/>
      <c r="BS49" s="29"/>
      <c r="BT49" s="29"/>
      <c r="BU49" s="647"/>
      <c r="BV49" s="559"/>
      <c r="BW49" s="559"/>
      <c r="BX49" s="559"/>
      <c r="BY49" s="559"/>
      <c r="BZ49" s="559"/>
      <c r="CA49" s="559"/>
      <c r="CB49" s="559"/>
      <c r="CC49" s="559"/>
      <c r="CD49" s="559"/>
      <c r="CE49" s="559"/>
      <c r="CF49" s="559"/>
      <c r="CG49" s="559"/>
      <c r="CH49" s="559"/>
      <c r="CI49" s="702"/>
      <c r="CJ49" s="702"/>
    </row>
    <row r="50" spans="1:156" s="33" customFormat="1" ht="20.100000000000001" customHeight="1">
      <c r="A50" s="647"/>
      <c r="E50" s="1578" t="s">
        <v>374</v>
      </c>
      <c r="F50" s="1579"/>
      <c r="G50" s="1579"/>
      <c r="H50" s="1579"/>
      <c r="I50" s="1579"/>
      <c r="J50" s="1579"/>
      <c r="K50" s="1579"/>
      <c r="L50" s="1579"/>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c r="AN50" s="1579"/>
      <c r="AO50" s="1579"/>
      <c r="AP50" s="1579"/>
      <c r="AQ50" s="1579"/>
      <c r="AR50" s="1579"/>
      <c r="AS50" s="1579"/>
      <c r="AT50" s="1579"/>
      <c r="AU50" s="1579"/>
      <c r="AV50" s="1579"/>
      <c r="AW50" s="1579"/>
      <c r="AX50" s="1579"/>
      <c r="AY50" s="1579"/>
      <c r="AZ50" s="1579"/>
      <c r="BA50" s="1579"/>
      <c r="BB50" s="1579"/>
      <c r="BC50" s="1579"/>
      <c r="BD50" s="1579"/>
      <c r="BE50" s="1579"/>
      <c r="BF50" s="1579"/>
      <c r="BG50" s="1579"/>
      <c r="BH50" s="1579"/>
      <c r="BI50" s="1579"/>
      <c r="BJ50" s="1579"/>
      <c r="BK50" s="1579"/>
      <c r="BL50" s="1579"/>
      <c r="BM50" s="1579"/>
      <c r="BN50" s="1579"/>
      <c r="BO50" s="1579"/>
      <c r="BP50" s="1579"/>
      <c r="BQ50" s="1579"/>
      <c r="BR50" s="1580"/>
      <c r="BU50" s="647"/>
      <c r="BV50" s="559"/>
      <c r="BW50" s="559"/>
      <c r="BX50" s="559"/>
      <c r="BY50" s="559"/>
      <c r="BZ50" s="559"/>
      <c r="CA50" s="559"/>
      <c r="CB50" s="559"/>
      <c r="CC50" s="559"/>
      <c r="CD50" s="559"/>
      <c r="CE50" s="559"/>
      <c r="CF50" s="559"/>
      <c r="CG50" s="559"/>
      <c r="CH50" s="559"/>
      <c r="CI50" s="702"/>
      <c r="CJ50" s="702"/>
    </row>
    <row r="51" spans="1:156" s="33" customFormat="1" ht="15" customHeight="1">
      <c r="A51" s="647"/>
      <c r="E51" s="44"/>
      <c r="BU51" s="647"/>
      <c r="BV51" s="559"/>
      <c r="BW51" s="559"/>
      <c r="BX51" s="559"/>
      <c r="BY51" s="559"/>
      <c r="BZ51" s="559"/>
      <c r="CA51" s="559"/>
      <c r="CB51" s="559"/>
      <c r="CC51" s="559"/>
      <c r="CD51" s="559"/>
      <c r="CE51" s="559"/>
      <c r="CF51" s="559"/>
      <c r="CG51" s="559"/>
      <c r="CH51" s="559"/>
      <c r="CI51" s="702"/>
      <c r="CJ51" s="702"/>
    </row>
    <row r="52" spans="1:156" s="33" customFormat="1" ht="15" customHeight="1">
      <c r="A52" s="647"/>
      <c r="C52" s="45" t="s">
        <v>0</v>
      </c>
      <c r="E52" s="46"/>
      <c r="G52" s="47" t="s">
        <v>721</v>
      </c>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U52" s="647"/>
      <c r="BV52" s="559"/>
      <c r="BW52" s="559"/>
      <c r="BX52" s="559"/>
      <c r="BY52" s="559"/>
      <c r="BZ52" s="559"/>
      <c r="CA52" s="559"/>
      <c r="CB52" s="559"/>
      <c r="CC52" s="559"/>
      <c r="CD52" s="559"/>
      <c r="CE52" s="559"/>
      <c r="CF52" s="559"/>
      <c r="CG52" s="559"/>
      <c r="CH52" s="559"/>
      <c r="CI52" s="702"/>
      <c r="CJ52" s="702"/>
    </row>
    <row r="53" spans="1:156" s="33" customFormat="1" ht="15" customHeight="1">
      <c r="A53" s="647"/>
      <c r="C53" s="45"/>
      <c r="E53" s="46"/>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U53" s="647"/>
      <c r="BV53" s="559"/>
      <c r="BW53" s="559"/>
      <c r="BX53" s="559"/>
      <c r="BY53" s="559"/>
      <c r="BZ53" s="559"/>
      <c r="CA53" s="559"/>
      <c r="CB53" s="559"/>
      <c r="CC53" s="559"/>
      <c r="CD53" s="559"/>
      <c r="CE53" s="559"/>
      <c r="CF53" s="559"/>
      <c r="CG53" s="559"/>
      <c r="CH53" s="559"/>
      <c r="CI53" s="702"/>
      <c r="CJ53" s="702"/>
    </row>
    <row r="54" spans="1:156" s="33" customFormat="1" ht="35.1" customHeight="1">
      <c r="A54" s="647"/>
      <c r="G54" s="1237" t="s">
        <v>255</v>
      </c>
      <c r="H54" s="1238"/>
      <c r="I54" s="1238"/>
      <c r="J54" s="1238"/>
      <c r="K54" s="1238"/>
      <c r="L54" s="1238"/>
      <c r="M54" s="1238"/>
      <c r="N54" s="1238"/>
      <c r="O54" s="1238"/>
      <c r="P54" s="1238"/>
      <c r="Q54" s="1238"/>
      <c r="R54" s="1238"/>
      <c r="S54" s="1238"/>
      <c r="T54" s="1238"/>
      <c r="U54" s="1238"/>
      <c r="V54" s="1238"/>
      <c r="W54" s="1239"/>
      <c r="X54" s="1163" t="s">
        <v>395</v>
      </c>
      <c r="Y54" s="1164"/>
      <c r="Z54" s="1164"/>
      <c r="AA54" s="1165"/>
      <c r="AB54" s="1237" t="s">
        <v>259</v>
      </c>
      <c r="AC54" s="1572"/>
      <c r="AD54" s="1572"/>
      <c r="AE54" s="1572"/>
      <c r="AF54" s="1572"/>
      <c r="AG54" s="1572"/>
      <c r="AH54" s="1572"/>
      <c r="AI54" s="1572"/>
      <c r="AJ54" s="1572"/>
      <c r="AK54" s="1572"/>
      <c r="AL54" s="1572"/>
      <c r="AM54" s="1572"/>
      <c r="AN54" s="1572"/>
      <c r="AO54" s="1572"/>
      <c r="AP54" s="1572"/>
      <c r="AQ54" s="1572"/>
      <c r="AR54" s="1573"/>
      <c r="AS54" s="1163" t="s">
        <v>396</v>
      </c>
      <c r="AT54" s="1164"/>
      <c r="AU54" s="1164"/>
      <c r="AV54" s="1165"/>
      <c r="AW54" s="1581" t="s">
        <v>262</v>
      </c>
      <c r="AX54" s="1582"/>
      <c r="AY54" s="1582"/>
      <c r="AZ54" s="1582"/>
      <c r="BA54" s="1582"/>
      <c r="BB54" s="1582"/>
      <c r="BC54" s="1582"/>
      <c r="BD54" s="1582"/>
      <c r="BE54" s="1582"/>
      <c r="BF54" s="1582"/>
      <c r="BG54" s="1582"/>
      <c r="BH54" s="1582"/>
      <c r="BI54" s="1582"/>
      <c r="BJ54" s="1582"/>
      <c r="BK54" s="1582"/>
      <c r="BL54" s="1582"/>
      <c r="BM54" s="1582"/>
      <c r="BN54" s="1582"/>
      <c r="BO54" s="1583"/>
      <c r="BP54" s="1163" t="s">
        <v>397</v>
      </c>
      <c r="BQ54" s="1164"/>
      <c r="BR54" s="1164"/>
      <c r="BS54" s="1165"/>
      <c r="BU54" s="647"/>
      <c r="BV54" s="559" t="b">
        <v>0</v>
      </c>
      <c r="BW54" s="559" t="b">
        <v>0</v>
      </c>
      <c r="BX54" s="559" t="b">
        <v>0</v>
      </c>
      <c r="BY54" s="559"/>
      <c r="BZ54" s="559"/>
      <c r="CA54" s="559"/>
      <c r="CB54" s="559"/>
      <c r="CC54" s="559"/>
      <c r="CD54" s="559"/>
      <c r="CE54" s="559"/>
      <c r="CF54" s="559"/>
      <c r="CG54" s="559"/>
      <c r="CH54" s="559"/>
      <c r="CI54" s="702"/>
      <c r="CJ54" s="702"/>
    </row>
    <row r="55" spans="1:156" s="33" customFormat="1" ht="35.1" customHeight="1">
      <c r="A55" s="647"/>
      <c r="G55" s="1602" t="s">
        <v>257</v>
      </c>
      <c r="H55" s="1603"/>
      <c r="I55" s="1603"/>
      <c r="J55" s="1603"/>
      <c r="K55" s="1603"/>
      <c r="L55" s="1603"/>
      <c r="M55" s="1603"/>
      <c r="N55" s="1603"/>
      <c r="O55" s="1603"/>
      <c r="P55" s="1603"/>
      <c r="Q55" s="1603"/>
      <c r="R55" s="1603"/>
      <c r="S55" s="1603"/>
      <c r="T55" s="1603"/>
      <c r="U55" s="1603"/>
      <c r="V55" s="1603"/>
      <c r="W55" s="1604"/>
      <c r="X55" s="1605" t="s">
        <v>398</v>
      </c>
      <c r="Y55" s="1606"/>
      <c r="Z55" s="1606"/>
      <c r="AA55" s="1607"/>
      <c r="AB55" s="1575" t="s">
        <v>260</v>
      </c>
      <c r="AC55" s="1576"/>
      <c r="AD55" s="1576"/>
      <c r="AE55" s="1576"/>
      <c r="AF55" s="1576"/>
      <c r="AG55" s="1576"/>
      <c r="AH55" s="1576"/>
      <c r="AI55" s="1576"/>
      <c r="AJ55" s="1576"/>
      <c r="AK55" s="1576"/>
      <c r="AL55" s="1576"/>
      <c r="AM55" s="1576"/>
      <c r="AN55" s="1576"/>
      <c r="AO55" s="1576"/>
      <c r="AP55" s="1576"/>
      <c r="AQ55" s="1576"/>
      <c r="AR55" s="1577"/>
      <c r="AS55" s="1605" t="s">
        <v>399</v>
      </c>
      <c r="AT55" s="1606"/>
      <c r="AU55" s="1606"/>
      <c r="AV55" s="1607"/>
      <c r="AW55" s="1576" t="s">
        <v>256</v>
      </c>
      <c r="AX55" s="1618"/>
      <c r="AY55" s="1618"/>
      <c r="AZ55" s="1618"/>
      <c r="BA55" s="1618"/>
      <c r="BB55" s="1618"/>
      <c r="BC55" s="1618"/>
      <c r="BD55" s="1618"/>
      <c r="BE55" s="1618"/>
      <c r="BF55" s="1618"/>
      <c r="BG55" s="1618"/>
      <c r="BH55" s="1618"/>
      <c r="BI55" s="1618"/>
      <c r="BJ55" s="1618"/>
      <c r="BK55" s="1618"/>
      <c r="BL55" s="1618"/>
      <c r="BM55" s="1618"/>
      <c r="BN55" s="1618"/>
      <c r="BO55" s="1619"/>
      <c r="BP55" s="1605" t="s">
        <v>400</v>
      </c>
      <c r="BQ55" s="1606"/>
      <c r="BR55" s="1606"/>
      <c r="BS55" s="1607"/>
      <c r="BU55" s="647"/>
      <c r="BV55" s="559" t="b">
        <v>0</v>
      </c>
      <c r="BW55" s="559" t="b">
        <v>0</v>
      </c>
      <c r="BX55" s="559" t="b">
        <v>0</v>
      </c>
      <c r="BY55" s="559"/>
      <c r="BZ55" s="559"/>
      <c r="CA55" s="559"/>
      <c r="CB55" s="559"/>
      <c r="CC55" s="559"/>
      <c r="CD55" s="559"/>
      <c r="CE55" s="559"/>
      <c r="CF55" s="559"/>
      <c r="CG55" s="559"/>
      <c r="CH55" s="559"/>
      <c r="CI55" s="702"/>
      <c r="CJ55" s="702"/>
    </row>
    <row r="56" spans="1:156" s="33" customFormat="1" ht="35.1" customHeight="1">
      <c r="A56" s="647"/>
      <c r="G56" s="1608" t="s">
        <v>258</v>
      </c>
      <c r="H56" s="1609"/>
      <c r="I56" s="1609"/>
      <c r="J56" s="1609"/>
      <c r="K56" s="1609"/>
      <c r="L56" s="1609"/>
      <c r="M56" s="1609"/>
      <c r="N56" s="1609"/>
      <c r="O56" s="1609"/>
      <c r="P56" s="1609"/>
      <c r="Q56" s="1609"/>
      <c r="R56" s="1609"/>
      <c r="S56" s="1609"/>
      <c r="T56" s="1609"/>
      <c r="U56" s="1609"/>
      <c r="V56" s="1609"/>
      <c r="W56" s="1610"/>
      <c r="X56" s="1611" t="s">
        <v>401</v>
      </c>
      <c r="Y56" s="1612"/>
      <c r="Z56" s="1612"/>
      <c r="AA56" s="1613"/>
      <c r="AB56" s="1608" t="s">
        <v>261</v>
      </c>
      <c r="AC56" s="1614"/>
      <c r="AD56" s="1614"/>
      <c r="AE56" s="1614"/>
      <c r="AF56" s="1614"/>
      <c r="AG56" s="1614"/>
      <c r="AH56" s="1614"/>
      <c r="AI56" s="1614"/>
      <c r="AJ56" s="1614"/>
      <c r="AK56" s="1614"/>
      <c r="AL56" s="1614"/>
      <c r="AM56" s="1614"/>
      <c r="AN56" s="1614"/>
      <c r="AO56" s="1614"/>
      <c r="AP56" s="1614"/>
      <c r="AQ56" s="1614"/>
      <c r="AR56" s="1615"/>
      <c r="AS56" s="1611" t="s">
        <v>402</v>
      </c>
      <c r="AT56" s="1612"/>
      <c r="AU56" s="1612"/>
      <c r="AV56" s="1613"/>
      <c r="AW56" s="55" t="s">
        <v>263</v>
      </c>
      <c r="AX56" s="55"/>
      <c r="AY56" s="55"/>
      <c r="AZ56" s="55"/>
      <c r="BA56" s="55"/>
      <c r="BB56" s="1616"/>
      <c r="BC56" s="1617"/>
      <c r="BD56" s="1617"/>
      <c r="BE56" s="1617"/>
      <c r="BF56" s="1617"/>
      <c r="BG56" s="1617"/>
      <c r="BH56" s="1617"/>
      <c r="BI56" s="1617"/>
      <c r="BJ56" s="1617"/>
      <c r="BK56" s="1617"/>
      <c r="BL56" s="1617"/>
      <c r="BM56" s="1617"/>
      <c r="BN56" s="1617"/>
      <c r="BO56" s="56" t="s">
        <v>216</v>
      </c>
      <c r="BP56" s="1611" t="s">
        <v>403</v>
      </c>
      <c r="BQ56" s="1612"/>
      <c r="BR56" s="1612"/>
      <c r="BS56" s="1613"/>
      <c r="BU56" s="647"/>
      <c r="BV56" s="559" t="b">
        <v>0</v>
      </c>
      <c r="BW56" s="559" t="b">
        <v>0</v>
      </c>
      <c r="BX56" s="559" t="b">
        <v>0</v>
      </c>
      <c r="BY56" s="559"/>
      <c r="BZ56" s="559"/>
      <c r="CA56" s="559"/>
      <c r="CB56" s="559"/>
      <c r="CC56" s="559"/>
      <c r="CD56" s="559"/>
      <c r="CE56" s="559"/>
      <c r="CF56" s="559"/>
      <c r="CG56" s="559"/>
      <c r="CH56" s="559"/>
      <c r="CI56" s="702"/>
      <c r="CJ56" s="702"/>
    </row>
    <row r="57" spans="1:156" s="57" customFormat="1" ht="17.100000000000001" customHeight="1">
      <c r="A57" s="648"/>
      <c r="D57" s="45"/>
      <c r="E57" s="46"/>
      <c r="F57" s="58"/>
      <c r="G57" s="59"/>
      <c r="H57" s="59"/>
      <c r="I57" s="59"/>
      <c r="J57" s="59"/>
      <c r="K57" s="59"/>
      <c r="L57" s="59"/>
      <c r="M57" s="59"/>
      <c r="N57" s="59"/>
      <c r="O57" s="59"/>
      <c r="P57" s="59"/>
      <c r="Q57" s="59"/>
      <c r="R57" s="59"/>
      <c r="S57" s="59"/>
      <c r="T57" s="60"/>
      <c r="U57" s="60"/>
      <c r="V57" s="61"/>
      <c r="W57" s="61"/>
      <c r="X57" s="61"/>
      <c r="Y57" s="61"/>
      <c r="Z57" s="61"/>
      <c r="AA57" s="61"/>
      <c r="AB57" s="61"/>
      <c r="AC57" s="61"/>
      <c r="AD57" s="61"/>
      <c r="AE57" s="61"/>
      <c r="AF57" s="61"/>
      <c r="AG57" s="61"/>
      <c r="AH57" s="61"/>
      <c r="AI57" s="61"/>
      <c r="AJ57" s="61"/>
      <c r="AV57" s="62"/>
      <c r="BS57" s="63" t="str">
        <f>IF(COUNTIF(BV54:BX56,TRUE)&lt;=1,"","チェックは1つでお願いします。")</f>
        <v/>
      </c>
      <c r="BU57" s="648"/>
      <c r="BV57" s="560"/>
      <c r="BW57" s="560"/>
      <c r="BX57" s="560"/>
      <c r="BY57" s="560"/>
      <c r="BZ57" s="560"/>
      <c r="CA57" s="560"/>
      <c r="CB57" s="560"/>
      <c r="CC57" s="560"/>
      <c r="CD57" s="560"/>
      <c r="CE57" s="560"/>
      <c r="CF57" s="560"/>
      <c r="CG57" s="560"/>
      <c r="CH57" s="560"/>
      <c r="CI57" s="703"/>
      <c r="CJ57" s="703"/>
    </row>
    <row r="58" spans="1:156" s="64" customFormat="1" ht="30" customHeight="1">
      <c r="A58" s="649"/>
      <c r="C58" s="65" t="s">
        <v>104</v>
      </c>
      <c r="E58" s="66"/>
      <c r="G58" s="58" t="s">
        <v>95</v>
      </c>
      <c r="H58" s="67"/>
      <c r="I58" s="1574" t="s">
        <v>722</v>
      </c>
      <c r="J58" s="1574"/>
      <c r="K58" s="1574"/>
      <c r="L58" s="1574"/>
      <c r="M58" s="1574"/>
      <c r="N58" s="1574"/>
      <c r="O58" s="1574"/>
      <c r="P58" s="1574"/>
      <c r="Q58" s="1574"/>
      <c r="R58" s="1574"/>
      <c r="S58" s="1574"/>
      <c r="T58" s="1574"/>
      <c r="U58" s="1574"/>
      <c r="V58" s="1574"/>
      <c r="W58" s="1574"/>
      <c r="X58" s="1574"/>
      <c r="Y58" s="1574"/>
      <c r="Z58" s="1574"/>
      <c r="AA58" s="1574"/>
      <c r="AB58" s="1574"/>
      <c r="AC58" s="1574"/>
      <c r="AD58" s="1574"/>
      <c r="AE58" s="1574"/>
      <c r="AF58" s="1574"/>
      <c r="AG58" s="1574"/>
      <c r="AH58" s="1574"/>
      <c r="AI58" s="1574"/>
      <c r="AJ58" s="1574"/>
      <c r="AK58" s="1574"/>
      <c r="AL58" s="1574"/>
      <c r="AM58" s="1574"/>
      <c r="AN58" s="1574"/>
      <c r="AO58" s="1574"/>
      <c r="AP58" s="1574"/>
      <c r="AQ58" s="1574"/>
      <c r="AR58" s="1574"/>
      <c r="AS58" s="1574"/>
      <c r="AT58" s="1574"/>
      <c r="AU58" s="1574"/>
      <c r="AV58" s="1574"/>
      <c r="AW58" s="1574"/>
      <c r="AX58" s="1574"/>
      <c r="AY58" s="1574"/>
      <c r="AZ58" s="1574"/>
      <c r="BA58" s="1574"/>
      <c r="BB58" s="1574"/>
      <c r="BC58" s="1574"/>
      <c r="BD58" s="1574"/>
      <c r="BE58" s="1574"/>
      <c r="BF58" s="1574"/>
      <c r="BG58" s="1574"/>
      <c r="BH58" s="1574"/>
      <c r="BI58" s="1574"/>
      <c r="BJ58" s="1574"/>
      <c r="BK58" s="1574"/>
      <c r="BL58" s="1574"/>
      <c r="BM58" s="1574"/>
      <c r="BN58" s="1574"/>
      <c r="BO58" s="1574"/>
      <c r="BP58" s="1574"/>
      <c r="BQ58" s="1574"/>
      <c r="BR58" s="1574"/>
      <c r="BS58" s="1574"/>
      <c r="BT58" s="1574"/>
      <c r="BU58" s="649"/>
      <c r="BV58" s="561"/>
      <c r="BW58" s="561"/>
      <c r="BX58" s="561"/>
      <c r="BY58" s="561"/>
      <c r="BZ58" s="561"/>
      <c r="CA58" s="561"/>
      <c r="CB58" s="561"/>
      <c r="CC58" s="561"/>
      <c r="CD58" s="561"/>
      <c r="CE58" s="561"/>
      <c r="CF58" s="561"/>
      <c r="CG58" s="561"/>
      <c r="CH58" s="561"/>
      <c r="CI58" s="704"/>
      <c r="CJ58" s="704"/>
    </row>
    <row r="59" spans="1:156" s="64" customFormat="1" ht="4.5" customHeight="1">
      <c r="A59" s="649"/>
      <c r="C59" s="65"/>
      <c r="E59" s="66"/>
      <c r="G59" s="58"/>
      <c r="H59" s="67"/>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49"/>
      <c r="BV59" s="561"/>
      <c r="BW59" s="561"/>
      <c r="BX59" s="561"/>
      <c r="BY59" s="561"/>
      <c r="BZ59" s="561"/>
      <c r="CA59" s="561"/>
      <c r="CB59" s="561"/>
      <c r="CC59" s="561"/>
      <c r="CD59" s="561"/>
      <c r="CE59" s="561"/>
      <c r="CF59" s="561"/>
      <c r="CG59" s="561"/>
      <c r="CH59" s="561"/>
      <c r="CI59" s="704"/>
      <c r="CJ59" s="704"/>
    </row>
    <row r="60" spans="1:156" s="33" customFormat="1" ht="27" customHeight="1">
      <c r="A60" s="647"/>
      <c r="D60" s="69"/>
      <c r="E60" s="70"/>
      <c r="G60" s="71" t="s">
        <v>12</v>
      </c>
      <c r="H60" s="71"/>
      <c r="I60" s="71"/>
      <c r="J60" s="71"/>
      <c r="K60" s="71"/>
      <c r="L60" s="71"/>
      <c r="M60" s="71"/>
      <c r="N60" s="71"/>
      <c r="O60" s="71"/>
      <c r="P60" s="71"/>
      <c r="Q60" s="71" t="s">
        <v>13</v>
      </c>
      <c r="R60" s="71"/>
      <c r="S60" s="71"/>
      <c r="T60" s="71"/>
      <c r="U60" s="71"/>
      <c r="V60" s="71"/>
      <c r="W60" s="71"/>
      <c r="X60" s="71"/>
      <c r="Y60" s="71"/>
      <c r="Z60" s="71"/>
      <c r="AA60" s="71" t="s">
        <v>14</v>
      </c>
      <c r="AB60" s="71"/>
      <c r="AC60" s="71"/>
      <c r="AD60" s="71"/>
      <c r="AE60" s="71"/>
      <c r="AF60" s="71"/>
      <c r="AG60" s="71"/>
      <c r="AH60" s="71"/>
      <c r="AI60" s="71"/>
      <c r="AJ60" s="71"/>
      <c r="AK60" s="71" t="s">
        <v>15</v>
      </c>
      <c r="AL60" s="71"/>
      <c r="AM60" s="71"/>
      <c r="AN60" s="71"/>
      <c r="AO60" s="71"/>
      <c r="AP60" s="71"/>
      <c r="AQ60" s="71"/>
      <c r="AR60" s="71"/>
      <c r="AS60" s="71"/>
      <c r="AT60" s="71"/>
      <c r="AU60" s="71" t="s">
        <v>16</v>
      </c>
      <c r="AV60" s="71"/>
      <c r="AW60" s="71"/>
      <c r="AX60" s="71"/>
      <c r="AY60" s="71"/>
      <c r="AZ60" s="71"/>
      <c r="BA60" s="71"/>
      <c r="BB60" s="71"/>
      <c r="BC60" s="71"/>
      <c r="BD60" s="71"/>
      <c r="BE60" s="71" t="s">
        <v>17</v>
      </c>
      <c r="BF60" s="71"/>
      <c r="BG60" s="71"/>
      <c r="BH60" s="71"/>
      <c r="BI60" s="71"/>
      <c r="BJ60" s="71"/>
      <c r="BK60" s="71"/>
      <c r="BL60" s="71"/>
      <c r="BM60" s="71"/>
      <c r="BN60" s="71"/>
      <c r="BT60" s="72"/>
      <c r="BU60" s="647"/>
      <c r="BV60" s="559"/>
      <c r="BW60" s="559"/>
      <c r="BX60" s="559"/>
      <c r="BY60" s="559"/>
      <c r="BZ60" s="559"/>
      <c r="CA60" s="559"/>
      <c r="CB60" s="559"/>
      <c r="CC60" s="559"/>
      <c r="CD60" s="559"/>
      <c r="CE60" s="559"/>
      <c r="CF60" s="559"/>
      <c r="CG60" s="559"/>
      <c r="CH60" s="559"/>
      <c r="CI60" s="702"/>
      <c r="CJ60" s="702"/>
    </row>
    <row r="61" spans="1:156" s="33" customFormat="1" ht="27" customHeight="1">
      <c r="A61" s="647"/>
      <c r="D61" s="73"/>
      <c r="E61" s="74"/>
      <c r="G61" s="1192" t="s">
        <v>524</v>
      </c>
      <c r="H61" s="1193"/>
      <c r="I61" s="1193"/>
      <c r="J61" s="1193"/>
      <c r="K61" s="1193"/>
      <c r="L61" s="1193"/>
      <c r="M61" s="1193"/>
      <c r="N61" s="1193"/>
      <c r="O61" s="1193"/>
      <c r="P61" s="1194"/>
      <c r="Q61" s="1192" t="s">
        <v>525</v>
      </c>
      <c r="R61" s="1193"/>
      <c r="S61" s="1193"/>
      <c r="T61" s="1193"/>
      <c r="U61" s="1193"/>
      <c r="V61" s="1193"/>
      <c r="W61" s="1193"/>
      <c r="X61" s="1193"/>
      <c r="Y61" s="1193"/>
      <c r="Z61" s="1194"/>
      <c r="AA61" s="1192" t="s">
        <v>526</v>
      </c>
      <c r="AB61" s="1193"/>
      <c r="AC61" s="1193"/>
      <c r="AD61" s="1193"/>
      <c r="AE61" s="1193"/>
      <c r="AF61" s="1193"/>
      <c r="AG61" s="1193"/>
      <c r="AH61" s="1193"/>
      <c r="AI61" s="1193"/>
      <c r="AJ61" s="1194"/>
      <c r="AK61" s="1192" t="s">
        <v>527</v>
      </c>
      <c r="AL61" s="1193"/>
      <c r="AM61" s="1193"/>
      <c r="AN61" s="1193"/>
      <c r="AO61" s="1193"/>
      <c r="AP61" s="1193"/>
      <c r="AQ61" s="1193"/>
      <c r="AR61" s="1193"/>
      <c r="AS61" s="1193"/>
      <c r="AT61" s="1194"/>
      <c r="AU61" s="1192" t="s">
        <v>534</v>
      </c>
      <c r="AV61" s="1193"/>
      <c r="AW61" s="1193"/>
      <c r="AX61" s="1193"/>
      <c r="AY61" s="1193"/>
      <c r="AZ61" s="1193"/>
      <c r="BA61" s="1193"/>
      <c r="BB61" s="1193"/>
      <c r="BC61" s="1193"/>
      <c r="BD61" s="1194"/>
      <c r="BE61" s="1192" t="s">
        <v>528</v>
      </c>
      <c r="BF61" s="1193"/>
      <c r="BG61" s="1193"/>
      <c r="BH61" s="1193"/>
      <c r="BI61" s="1193"/>
      <c r="BJ61" s="1193"/>
      <c r="BK61" s="1193"/>
      <c r="BL61" s="1193"/>
      <c r="BM61" s="1193"/>
      <c r="BN61" s="1194"/>
      <c r="BT61" s="75"/>
      <c r="BU61" s="647"/>
      <c r="BV61" s="559" t="b">
        <v>0</v>
      </c>
      <c r="BW61" s="559" t="b">
        <v>0</v>
      </c>
      <c r="BX61" s="559" t="b">
        <v>0</v>
      </c>
      <c r="BY61" s="559" t="b">
        <v>0</v>
      </c>
      <c r="BZ61" s="559" t="b">
        <v>0</v>
      </c>
      <c r="CA61" s="559" t="b">
        <v>0</v>
      </c>
      <c r="CB61" s="559"/>
      <c r="CC61" s="559"/>
      <c r="CD61" s="559"/>
      <c r="CE61" s="559"/>
      <c r="CF61" s="559"/>
      <c r="CG61" s="559"/>
      <c r="CH61" s="559"/>
      <c r="CI61" s="702"/>
      <c r="CJ61" s="702"/>
      <c r="CN61" s="76"/>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c r="EO61" s="77"/>
      <c r="EP61" s="77"/>
      <c r="EQ61" s="77"/>
      <c r="ER61" s="77"/>
      <c r="ES61" s="77"/>
      <c r="ET61" s="77"/>
      <c r="EU61" s="77"/>
      <c r="EV61" s="77"/>
      <c r="EW61" s="77"/>
      <c r="EX61" s="77"/>
      <c r="EY61" s="77"/>
      <c r="EZ61" s="77"/>
    </row>
    <row r="62" spans="1:156" s="33" customFormat="1" ht="17.100000000000001" customHeight="1">
      <c r="A62" s="647"/>
      <c r="D62" s="73"/>
      <c r="E62" s="74"/>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9" t="str">
        <f>IF(COUNTIF(BV61:CA61,TRUE)&lt;=1,"","チェックは1つでお願いします。")</f>
        <v/>
      </c>
      <c r="BT62" s="75"/>
      <c r="BU62" s="647"/>
      <c r="BV62" s="559"/>
      <c r="BW62" s="559"/>
      <c r="BX62" s="559"/>
      <c r="BY62" s="559"/>
      <c r="BZ62" s="559"/>
      <c r="CA62" s="559"/>
      <c r="CB62" s="559"/>
      <c r="CC62" s="559"/>
      <c r="CD62" s="559"/>
      <c r="CE62" s="559"/>
      <c r="CF62" s="559"/>
      <c r="CG62" s="559"/>
      <c r="CH62" s="559"/>
      <c r="CI62" s="702"/>
      <c r="CJ62" s="702"/>
    </row>
    <row r="63" spans="1:156" s="80" customFormat="1" ht="69" customHeight="1">
      <c r="A63" s="650"/>
      <c r="D63" s="81"/>
      <c r="E63" s="82"/>
      <c r="G63" s="1570" t="s">
        <v>308</v>
      </c>
      <c r="H63" s="1571"/>
      <c r="I63" s="1571"/>
      <c r="J63" s="1569" t="s">
        <v>747</v>
      </c>
      <c r="K63" s="1569"/>
      <c r="L63" s="1569"/>
      <c r="M63" s="1569"/>
      <c r="N63" s="1569"/>
      <c r="O63" s="1569"/>
      <c r="P63" s="1569"/>
      <c r="Q63" s="1569"/>
      <c r="R63" s="1569"/>
      <c r="S63" s="1569"/>
      <c r="T63" s="1569"/>
      <c r="U63" s="1569"/>
      <c r="V63" s="1569"/>
      <c r="W63" s="1569"/>
      <c r="X63" s="1569"/>
      <c r="Y63" s="1569"/>
      <c r="Z63" s="1569"/>
      <c r="AA63" s="1569"/>
      <c r="AB63" s="1569"/>
      <c r="AC63" s="1569"/>
      <c r="AD63" s="1569"/>
      <c r="AE63" s="1569"/>
      <c r="AF63" s="1569"/>
      <c r="AG63" s="1569"/>
      <c r="AH63" s="1569"/>
      <c r="AI63" s="1569"/>
      <c r="AJ63" s="1569"/>
      <c r="AK63" s="1569"/>
      <c r="AL63" s="1569"/>
      <c r="AM63" s="1569"/>
      <c r="AN63" s="1569"/>
      <c r="AO63" s="1569"/>
      <c r="AP63" s="1569"/>
      <c r="AQ63" s="1569"/>
      <c r="AR63" s="1569"/>
      <c r="AS63" s="1569"/>
      <c r="AT63" s="1569"/>
      <c r="AU63" s="1569"/>
      <c r="AV63" s="1569"/>
      <c r="AW63" s="1569"/>
      <c r="AX63" s="1569"/>
      <c r="AY63" s="1569"/>
      <c r="AZ63" s="1569"/>
      <c r="BA63" s="1569"/>
      <c r="BB63" s="1569"/>
      <c r="BC63" s="1569"/>
      <c r="BD63" s="1569"/>
      <c r="BE63" s="1569"/>
      <c r="BF63" s="1569"/>
      <c r="BG63" s="1569"/>
      <c r="BH63" s="1569"/>
      <c r="BI63" s="1569"/>
      <c r="BJ63" s="1569"/>
      <c r="BK63" s="1569"/>
      <c r="BL63" s="1569"/>
      <c r="BM63" s="1569"/>
      <c r="BN63" s="1569"/>
      <c r="BO63" s="1569"/>
      <c r="BP63" s="1569"/>
      <c r="BQ63" s="1569"/>
      <c r="BR63" s="1569"/>
      <c r="BS63" s="1569"/>
      <c r="BU63" s="650"/>
      <c r="BV63" s="562"/>
      <c r="BW63" s="562"/>
      <c r="BX63" s="562"/>
      <c r="BY63" s="562"/>
      <c r="BZ63" s="562"/>
      <c r="CA63" s="562"/>
      <c r="CB63" s="562"/>
      <c r="CC63" s="562"/>
      <c r="CD63" s="562"/>
      <c r="CE63" s="562"/>
      <c r="CF63" s="562"/>
      <c r="CG63" s="562"/>
      <c r="CH63" s="562"/>
      <c r="CI63" s="705"/>
      <c r="CJ63" s="705"/>
    </row>
    <row r="64" spans="1:156" s="33" customFormat="1" ht="9.75" customHeight="1">
      <c r="A64" s="647"/>
      <c r="E64" s="84"/>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BU64" s="647"/>
      <c r="BV64" s="559"/>
      <c r="BW64" s="559"/>
      <c r="BX64" s="559"/>
      <c r="BY64" s="559"/>
      <c r="BZ64" s="559"/>
      <c r="CA64" s="559"/>
      <c r="CB64" s="559"/>
      <c r="CC64" s="559"/>
      <c r="CD64" s="559"/>
      <c r="CE64" s="559"/>
      <c r="CF64" s="559"/>
      <c r="CG64" s="559"/>
      <c r="CH64" s="559"/>
      <c r="CI64" s="702"/>
      <c r="CJ64" s="702"/>
    </row>
    <row r="65" spans="1:88" s="64" customFormat="1" ht="30" customHeight="1">
      <c r="A65" s="649"/>
      <c r="D65" s="65"/>
      <c r="E65" s="66"/>
      <c r="G65" s="58" t="s">
        <v>11</v>
      </c>
      <c r="H65" s="58"/>
      <c r="I65" s="1166" t="s">
        <v>723</v>
      </c>
      <c r="J65" s="1167"/>
      <c r="K65" s="1167"/>
      <c r="L65" s="1167"/>
      <c r="M65" s="1167"/>
      <c r="N65" s="1167"/>
      <c r="O65" s="1167"/>
      <c r="P65" s="1167"/>
      <c r="Q65" s="1167"/>
      <c r="R65" s="1167"/>
      <c r="S65" s="1167"/>
      <c r="T65" s="1167"/>
      <c r="U65" s="1167"/>
      <c r="V65" s="1167"/>
      <c r="W65" s="1167"/>
      <c r="X65" s="1167"/>
      <c r="Y65" s="1167"/>
      <c r="Z65" s="1167"/>
      <c r="AA65" s="1167"/>
      <c r="AB65" s="1167"/>
      <c r="AC65" s="1167"/>
      <c r="AD65" s="1167"/>
      <c r="AE65" s="1167"/>
      <c r="AF65" s="1167"/>
      <c r="AG65" s="1167"/>
      <c r="AH65" s="1167"/>
      <c r="AI65" s="1167"/>
      <c r="AJ65" s="1167"/>
      <c r="AK65" s="1167"/>
      <c r="AL65" s="1167"/>
      <c r="AM65" s="1167"/>
      <c r="AN65" s="1167"/>
      <c r="AO65" s="1167"/>
      <c r="AP65" s="1167"/>
      <c r="AQ65" s="1167"/>
      <c r="AR65" s="1167"/>
      <c r="AS65" s="1167"/>
      <c r="AT65" s="1167"/>
      <c r="AU65" s="1167"/>
      <c r="AV65" s="1167"/>
      <c r="AW65" s="1167"/>
      <c r="AX65" s="1167"/>
      <c r="AY65" s="1167"/>
      <c r="AZ65" s="1167"/>
      <c r="BA65" s="1167"/>
      <c r="BB65" s="1167"/>
      <c r="BC65" s="1167"/>
      <c r="BD65" s="1167"/>
      <c r="BE65" s="1167"/>
      <c r="BF65" s="1167"/>
      <c r="BG65" s="1167"/>
      <c r="BH65" s="1167"/>
      <c r="BI65" s="1167"/>
      <c r="BJ65" s="1167"/>
      <c r="BK65" s="1167"/>
      <c r="BL65" s="1167"/>
      <c r="BM65" s="1167"/>
      <c r="BN65" s="1167"/>
      <c r="BO65" s="1167"/>
      <c r="BP65" s="1167"/>
      <c r="BQ65" s="1167"/>
      <c r="BR65" s="1167"/>
      <c r="BS65" s="1167"/>
      <c r="BU65" s="649"/>
      <c r="BV65" s="561"/>
      <c r="BW65" s="561"/>
      <c r="BX65" s="561"/>
      <c r="BY65" s="561"/>
      <c r="BZ65" s="561"/>
      <c r="CA65" s="561"/>
      <c r="CB65" s="561"/>
      <c r="CC65" s="561"/>
      <c r="CD65" s="561"/>
      <c r="CE65" s="561"/>
      <c r="CF65" s="561"/>
      <c r="CG65" s="561"/>
      <c r="CH65" s="561"/>
      <c r="CI65" s="704"/>
      <c r="CJ65" s="704"/>
    </row>
    <row r="66" spans="1:88" s="64" customFormat="1" ht="3" customHeight="1">
      <c r="A66" s="649"/>
      <c r="C66" s="65"/>
      <c r="E66" s="66"/>
      <c r="G66" s="58"/>
      <c r="H66" s="6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25"/>
      <c r="BR66" s="25"/>
      <c r="BS66" s="25"/>
      <c r="BU66" s="649"/>
      <c r="BV66" s="561"/>
      <c r="BW66" s="561"/>
      <c r="BX66" s="561"/>
      <c r="BY66" s="561"/>
      <c r="BZ66" s="561"/>
      <c r="CA66" s="561"/>
      <c r="CB66" s="561"/>
      <c r="CC66" s="561"/>
      <c r="CD66" s="561"/>
      <c r="CE66" s="561"/>
      <c r="CF66" s="561"/>
      <c r="CG66" s="561"/>
      <c r="CH66" s="561"/>
      <c r="CI66" s="704"/>
      <c r="CJ66" s="704"/>
    </row>
    <row r="67" spans="1:88" s="33" customFormat="1" ht="27" customHeight="1">
      <c r="A67" s="647"/>
      <c r="D67" s="45"/>
      <c r="E67" s="46"/>
      <c r="G67" s="88" t="s">
        <v>18</v>
      </c>
      <c r="H67" s="89"/>
      <c r="I67" s="89"/>
      <c r="J67" s="89"/>
      <c r="K67" s="89"/>
      <c r="L67" s="89"/>
      <c r="M67" s="89"/>
      <c r="N67" s="89"/>
      <c r="O67" s="89"/>
      <c r="P67" s="89"/>
      <c r="Q67" s="89"/>
      <c r="R67" s="89"/>
      <c r="S67" s="89"/>
      <c r="T67" s="89"/>
      <c r="U67" s="89"/>
      <c r="V67" s="89"/>
      <c r="W67" s="89"/>
      <c r="X67" s="89"/>
      <c r="Y67" s="89"/>
      <c r="Z67" s="89"/>
      <c r="AA67" s="89"/>
      <c r="AB67" s="89"/>
      <c r="AC67" s="89"/>
      <c r="AD67" s="90"/>
      <c r="AE67" s="88" t="s">
        <v>123</v>
      </c>
      <c r="AF67" s="89"/>
      <c r="AG67" s="89"/>
      <c r="AH67" s="89"/>
      <c r="AI67" s="89"/>
      <c r="AJ67" s="89"/>
      <c r="AK67" s="89"/>
      <c r="AL67" s="89"/>
      <c r="AM67" s="89"/>
      <c r="AN67" s="89"/>
      <c r="AO67" s="89"/>
      <c r="AP67" s="89"/>
      <c r="AQ67" s="89"/>
      <c r="AR67" s="89"/>
      <c r="AS67" s="89"/>
      <c r="AT67" s="89"/>
      <c r="AU67" s="89"/>
      <c r="AV67" s="89"/>
      <c r="AW67" s="89"/>
      <c r="AX67" s="89"/>
      <c r="AY67" s="89"/>
      <c r="AZ67" s="89"/>
      <c r="BA67" s="89"/>
      <c r="BB67" s="91"/>
      <c r="BU67" s="647"/>
      <c r="BV67" s="559"/>
      <c r="BW67" s="559"/>
      <c r="BX67" s="559"/>
      <c r="BY67" s="559"/>
      <c r="BZ67" s="559"/>
      <c r="CA67" s="559"/>
      <c r="CB67" s="559"/>
      <c r="CC67" s="559"/>
      <c r="CD67" s="559"/>
      <c r="CE67" s="559"/>
      <c r="CF67" s="559"/>
      <c r="CG67" s="559"/>
      <c r="CH67" s="559"/>
      <c r="CI67" s="702"/>
      <c r="CJ67" s="702"/>
    </row>
    <row r="68" spans="1:88" s="33" customFormat="1" ht="27" customHeight="1">
      <c r="A68" s="647"/>
      <c r="D68" s="45"/>
      <c r="E68" s="46"/>
      <c r="G68" s="1192" t="s">
        <v>1</v>
      </c>
      <c r="H68" s="1193"/>
      <c r="I68" s="1193"/>
      <c r="J68" s="1193"/>
      <c r="K68" s="1193"/>
      <c r="L68" s="1193"/>
      <c r="M68" s="1193"/>
      <c r="N68" s="1193"/>
      <c r="O68" s="1193"/>
      <c r="P68" s="1193"/>
      <c r="Q68" s="1193"/>
      <c r="R68" s="1193"/>
      <c r="S68" s="1193"/>
      <c r="T68" s="1193"/>
      <c r="U68" s="1193"/>
      <c r="V68" s="1193"/>
      <c r="W68" s="1193"/>
      <c r="X68" s="1193"/>
      <c r="Y68" s="1193"/>
      <c r="Z68" s="1193"/>
      <c r="AA68" s="1193"/>
      <c r="AB68" s="1193"/>
      <c r="AC68" s="1193"/>
      <c r="AD68" s="1194"/>
      <c r="AE68" s="1192" t="s">
        <v>4</v>
      </c>
      <c r="AF68" s="1193"/>
      <c r="AG68" s="1193"/>
      <c r="AH68" s="1193"/>
      <c r="AI68" s="1193"/>
      <c r="AJ68" s="1193"/>
      <c r="AK68" s="1193"/>
      <c r="AL68" s="1193"/>
      <c r="AM68" s="1193"/>
      <c r="AN68" s="1193"/>
      <c r="AO68" s="1193"/>
      <c r="AP68" s="1193"/>
      <c r="AQ68" s="1193"/>
      <c r="AR68" s="1193"/>
      <c r="AS68" s="1193"/>
      <c r="AT68" s="1193"/>
      <c r="AU68" s="1193"/>
      <c r="AV68" s="1193"/>
      <c r="AW68" s="1193"/>
      <c r="AX68" s="1193"/>
      <c r="AY68" s="1193"/>
      <c r="AZ68" s="1193"/>
      <c r="BA68" s="1193"/>
      <c r="BB68" s="1194"/>
      <c r="BG68" s="1599" t="s">
        <v>232</v>
      </c>
      <c r="BH68" s="1600"/>
      <c r="BI68" s="1600"/>
      <c r="BJ68" s="1600"/>
      <c r="BK68" s="1600"/>
      <c r="BL68" s="1600"/>
      <c r="BM68" s="1600"/>
      <c r="BN68" s="1600"/>
      <c r="BO68" s="1600"/>
      <c r="BP68" s="1600"/>
      <c r="BQ68" s="1600"/>
      <c r="BR68" s="1600"/>
      <c r="BS68" s="1601"/>
      <c r="BU68" s="647"/>
      <c r="BV68" s="559" t="b">
        <v>0</v>
      </c>
      <c r="BW68" s="559" t="b">
        <v>0</v>
      </c>
      <c r="BX68" s="559"/>
      <c r="BY68" s="559"/>
      <c r="BZ68" s="559"/>
      <c r="CA68" s="559"/>
      <c r="CB68" s="559"/>
      <c r="CC68" s="559"/>
      <c r="CD68" s="559"/>
      <c r="CE68" s="559"/>
      <c r="CF68" s="559"/>
      <c r="CG68" s="559"/>
      <c r="CH68" s="559"/>
      <c r="CI68" s="702"/>
      <c r="CJ68" s="702"/>
    </row>
    <row r="69" spans="1:88" s="33" customFormat="1" ht="17.100000000000001" customHeight="1">
      <c r="A69" s="647"/>
      <c r="D69" s="45"/>
      <c r="E69" s="46"/>
      <c r="F69" s="60"/>
      <c r="G69" s="92"/>
      <c r="H69" s="92"/>
      <c r="I69" s="92"/>
      <c r="J69" s="92"/>
      <c r="K69" s="92"/>
      <c r="L69" s="60"/>
      <c r="M69" s="92"/>
      <c r="N69" s="92"/>
      <c r="O69" s="92"/>
      <c r="P69" s="92"/>
      <c r="Q69" s="92"/>
      <c r="R69" s="93"/>
      <c r="S69" s="94"/>
      <c r="T69" s="94"/>
      <c r="U69" s="94"/>
      <c r="V69" s="94"/>
      <c r="W69" s="94"/>
      <c r="X69" s="94"/>
      <c r="Z69" s="95"/>
      <c r="AA69" s="95"/>
      <c r="AB69" s="95"/>
      <c r="AC69" s="96"/>
      <c r="AD69" s="97"/>
      <c r="AE69" s="97"/>
      <c r="BB69" s="63" t="str">
        <f>IF(COUNTIF(BV68:BW68,TRUE)&lt;=1,"","チェックは1つでお願いします。")</f>
        <v/>
      </c>
      <c r="BU69" s="647"/>
      <c r="BV69" s="559"/>
      <c r="BW69" s="559"/>
      <c r="BX69" s="559"/>
      <c r="BY69" s="559"/>
      <c r="BZ69" s="559"/>
      <c r="CA69" s="559"/>
      <c r="CB69" s="559"/>
      <c r="CC69" s="559"/>
      <c r="CD69" s="559"/>
      <c r="CE69" s="559"/>
      <c r="CF69" s="559"/>
      <c r="CG69" s="559"/>
      <c r="CH69" s="559"/>
      <c r="CI69" s="702"/>
      <c r="CJ69" s="702"/>
    </row>
    <row r="70" spans="1:88" s="64" customFormat="1" ht="30" customHeight="1">
      <c r="A70" s="649"/>
      <c r="D70" s="98"/>
      <c r="E70" s="84"/>
      <c r="G70" s="58" t="s">
        <v>174</v>
      </c>
      <c r="H70" s="58"/>
      <c r="I70" s="1166" t="s">
        <v>726</v>
      </c>
      <c r="J70" s="1167"/>
      <c r="K70" s="1167"/>
      <c r="L70" s="1167"/>
      <c r="M70" s="1167"/>
      <c r="N70" s="1167"/>
      <c r="O70" s="1167"/>
      <c r="P70" s="1167"/>
      <c r="Q70" s="1167"/>
      <c r="R70" s="1167"/>
      <c r="S70" s="1167"/>
      <c r="T70" s="1167"/>
      <c r="U70" s="1167"/>
      <c r="V70" s="1167"/>
      <c r="W70" s="1167"/>
      <c r="X70" s="1167"/>
      <c r="Y70" s="1167"/>
      <c r="Z70" s="1167"/>
      <c r="AA70" s="1167"/>
      <c r="AB70" s="1167"/>
      <c r="AC70" s="1167"/>
      <c r="AD70" s="1167"/>
      <c r="AE70" s="1167"/>
      <c r="AF70" s="1167"/>
      <c r="AG70" s="1167"/>
      <c r="AH70" s="1167"/>
      <c r="AI70" s="1167"/>
      <c r="AJ70" s="1167"/>
      <c r="AK70" s="1167"/>
      <c r="AL70" s="1167"/>
      <c r="AM70" s="1167"/>
      <c r="AN70" s="1167"/>
      <c r="AO70" s="1167"/>
      <c r="AP70" s="1167"/>
      <c r="AQ70" s="1167"/>
      <c r="AR70" s="1167"/>
      <c r="AS70" s="1167"/>
      <c r="AT70" s="1167"/>
      <c r="AU70" s="1167"/>
      <c r="AV70" s="1167"/>
      <c r="AW70" s="1167"/>
      <c r="AX70" s="1167"/>
      <c r="AY70" s="1167"/>
      <c r="AZ70" s="1167"/>
      <c r="BA70" s="1167"/>
      <c r="BB70" s="1167"/>
      <c r="BC70" s="1167"/>
      <c r="BD70" s="1167"/>
      <c r="BE70" s="1167"/>
      <c r="BF70" s="1167"/>
      <c r="BG70" s="1167"/>
      <c r="BH70" s="1167"/>
      <c r="BI70" s="1167"/>
      <c r="BJ70" s="1167"/>
      <c r="BK70" s="1167"/>
      <c r="BL70" s="1167"/>
      <c r="BM70" s="1167"/>
      <c r="BN70" s="1167"/>
      <c r="BO70" s="1167"/>
      <c r="BP70" s="1167"/>
      <c r="BQ70" s="1167"/>
      <c r="BR70" s="1167"/>
      <c r="BS70" s="1167"/>
      <c r="BU70" s="649"/>
      <c r="BV70" s="561"/>
      <c r="BW70" s="561"/>
      <c r="BX70" s="561"/>
      <c r="BY70" s="561"/>
      <c r="BZ70" s="561"/>
      <c r="CA70" s="561"/>
      <c r="CB70" s="561"/>
      <c r="CC70" s="561"/>
      <c r="CD70" s="561"/>
      <c r="CE70" s="561"/>
      <c r="CF70" s="561"/>
      <c r="CG70" s="561"/>
      <c r="CH70" s="561"/>
      <c r="CI70" s="704"/>
      <c r="CJ70" s="704"/>
    </row>
    <row r="71" spans="1:88" s="33" customFormat="1" ht="5.25" customHeight="1">
      <c r="A71" s="647"/>
      <c r="D71" s="69"/>
      <c r="E71" s="70"/>
      <c r="F71" s="58"/>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U71" s="647"/>
      <c r="BV71" s="559"/>
      <c r="BW71" s="559"/>
      <c r="BX71" s="559"/>
      <c r="BY71" s="559"/>
      <c r="BZ71" s="559"/>
      <c r="CA71" s="559"/>
      <c r="CB71" s="559"/>
      <c r="CC71" s="559"/>
      <c r="CD71" s="559"/>
      <c r="CE71" s="559"/>
      <c r="CF71" s="559"/>
      <c r="CG71" s="559"/>
      <c r="CH71" s="559"/>
      <c r="CI71" s="702"/>
      <c r="CJ71" s="702"/>
    </row>
    <row r="72" spans="1:88" s="33" customFormat="1" ht="27" customHeight="1">
      <c r="A72" s="647"/>
      <c r="D72" s="98"/>
      <c r="E72" s="84"/>
      <c r="G72" s="88" t="s">
        <v>109</v>
      </c>
      <c r="H72" s="89"/>
      <c r="I72" s="89"/>
      <c r="J72" s="89"/>
      <c r="K72" s="89"/>
      <c r="L72" s="89"/>
      <c r="M72" s="89"/>
      <c r="N72" s="89"/>
      <c r="O72" s="89"/>
      <c r="P72" s="89"/>
      <c r="Q72" s="89"/>
      <c r="R72" s="89"/>
      <c r="S72" s="89"/>
      <c r="T72" s="89"/>
      <c r="U72" s="89"/>
      <c r="V72" s="89"/>
      <c r="W72" s="89"/>
      <c r="X72" s="89"/>
      <c r="Y72" s="89"/>
      <c r="Z72" s="89"/>
      <c r="AA72" s="89"/>
      <c r="AB72" s="89"/>
      <c r="AC72" s="89"/>
      <c r="AD72" s="90"/>
      <c r="AE72" s="88" t="s">
        <v>110</v>
      </c>
      <c r="AF72" s="89"/>
      <c r="AG72" s="89"/>
      <c r="AH72" s="89"/>
      <c r="AI72" s="89"/>
      <c r="AJ72" s="89"/>
      <c r="AK72" s="89"/>
      <c r="AL72" s="89"/>
      <c r="AM72" s="89"/>
      <c r="AN72" s="89"/>
      <c r="AO72" s="89"/>
      <c r="AP72" s="89"/>
      <c r="AQ72" s="89"/>
      <c r="AR72" s="89"/>
      <c r="AS72" s="89"/>
      <c r="AT72" s="89"/>
      <c r="AU72" s="89"/>
      <c r="AV72" s="89"/>
      <c r="AW72" s="89"/>
      <c r="AX72" s="89"/>
      <c r="AY72" s="89"/>
      <c r="AZ72" s="89"/>
      <c r="BA72" s="89"/>
      <c r="BB72" s="91"/>
      <c r="BU72" s="647"/>
      <c r="BV72" s="559"/>
      <c r="BW72" s="559"/>
      <c r="BX72" s="559"/>
      <c r="BY72" s="559"/>
      <c r="BZ72" s="559"/>
      <c r="CA72" s="559"/>
      <c r="CB72" s="559"/>
      <c r="CC72" s="559"/>
      <c r="CD72" s="559"/>
      <c r="CE72" s="559"/>
      <c r="CF72" s="559"/>
      <c r="CG72" s="559"/>
      <c r="CH72" s="559"/>
      <c r="CI72" s="702"/>
      <c r="CJ72" s="702"/>
    </row>
    <row r="73" spans="1:88" s="33" customFormat="1" ht="27" customHeight="1">
      <c r="A73" s="647"/>
      <c r="D73" s="98"/>
      <c r="E73" s="84"/>
      <c r="G73" s="1192" t="s">
        <v>1</v>
      </c>
      <c r="H73" s="1193"/>
      <c r="I73" s="1193"/>
      <c r="J73" s="1193"/>
      <c r="K73" s="1193"/>
      <c r="L73" s="1193"/>
      <c r="M73" s="1193"/>
      <c r="N73" s="1193"/>
      <c r="O73" s="1193"/>
      <c r="P73" s="1193"/>
      <c r="Q73" s="1193"/>
      <c r="R73" s="1193"/>
      <c r="S73" s="1193"/>
      <c r="T73" s="1193"/>
      <c r="U73" s="1193"/>
      <c r="V73" s="1193"/>
      <c r="W73" s="1193"/>
      <c r="X73" s="1193"/>
      <c r="Y73" s="1193"/>
      <c r="Z73" s="1193"/>
      <c r="AA73" s="1193"/>
      <c r="AB73" s="1193"/>
      <c r="AC73" s="1193"/>
      <c r="AD73" s="1194"/>
      <c r="AE73" s="1192" t="s">
        <v>4</v>
      </c>
      <c r="AF73" s="1193"/>
      <c r="AG73" s="1193"/>
      <c r="AH73" s="1193"/>
      <c r="AI73" s="1193"/>
      <c r="AJ73" s="1193"/>
      <c r="AK73" s="1193"/>
      <c r="AL73" s="1193"/>
      <c r="AM73" s="1193"/>
      <c r="AN73" s="1193"/>
      <c r="AO73" s="1193"/>
      <c r="AP73" s="1193"/>
      <c r="AQ73" s="1193"/>
      <c r="AR73" s="1193"/>
      <c r="AS73" s="1193"/>
      <c r="AT73" s="1193"/>
      <c r="AU73" s="1193"/>
      <c r="AV73" s="1193"/>
      <c r="AW73" s="1193"/>
      <c r="AX73" s="1193"/>
      <c r="AY73" s="1193"/>
      <c r="AZ73" s="1193"/>
      <c r="BA73" s="1193"/>
      <c r="BB73" s="1194"/>
      <c r="BU73" s="647"/>
      <c r="BV73" s="559" t="b">
        <v>0</v>
      </c>
      <c r="BW73" s="559" t="b">
        <v>0</v>
      </c>
      <c r="BX73" s="559"/>
      <c r="BY73" s="559"/>
      <c r="BZ73" s="559"/>
      <c r="CA73" s="559"/>
      <c r="CB73" s="559"/>
      <c r="CC73" s="559"/>
      <c r="CD73" s="559"/>
      <c r="CE73" s="559"/>
      <c r="CF73" s="559"/>
      <c r="CG73" s="559"/>
      <c r="CH73" s="559"/>
      <c r="CI73" s="702"/>
      <c r="CJ73" s="702"/>
    </row>
    <row r="74" spans="1:88" s="33" customFormat="1" ht="17.100000000000001" customHeight="1">
      <c r="A74" s="647"/>
      <c r="D74" s="98"/>
      <c r="E74" s="84"/>
      <c r="F74" s="99"/>
      <c r="G74" s="100"/>
      <c r="H74" s="100"/>
      <c r="I74" s="100"/>
      <c r="J74" s="100"/>
      <c r="K74" s="100"/>
      <c r="L74" s="100"/>
      <c r="M74" s="100"/>
      <c r="N74" s="100"/>
      <c r="O74" s="100"/>
      <c r="P74" s="100"/>
      <c r="Q74" s="100"/>
      <c r="R74" s="100"/>
      <c r="S74" s="100"/>
      <c r="T74" s="100"/>
      <c r="U74" s="96"/>
      <c r="Y74" s="100"/>
      <c r="Z74" s="100"/>
      <c r="AA74" s="100"/>
      <c r="AB74" s="100"/>
      <c r="AC74" s="96"/>
      <c r="BB74" s="63" t="str">
        <f>IF(COUNTIF(BV73:BW73,TRUE)&lt;=1,"","チェックは1つでお願いします。")</f>
        <v/>
      </c>
      <c r="BU74" s="647"/>
      <c r="BV74" s="559"/>
      <c r="BW74" s="559"/>
      <c r="BX74" s="559"/>
      <c r="BY74" s="559"/>
      <c r="BZ74" s="559"/>
      <c r="CA74" s="559"/>
      <c r="CB74" s="559"/>
      <c r="CC74" s="559"/>
      <c r="CD74" s="559"/>
      <c r="CE74" s="559"/>
      <c r="CF74" s="559"/>
      <c r="CG74" s="559"/>
      <c r="CH74" s="559"/>
      <c r="CI74" s="702"/>
      <c r="CJ74" s="702"/>
    </row>
    <row r="75" spans="1:88" s="33" customFormat="1" ht="18" customHeight="1">
      <c r="A75" s="647"/>
      <c r="D75" s="98"/>
      <c r="E75" s="84"/>
      <c r="F75" s="99"/>
      <c r="G75" s="100"/>
      <c r="H75" s="100"/>
      <c r="I75" s="100"/>
      <c r="J75" s="100"/>
      <c r="K75" s="100"/>
      <c r="L75" s="100"/>
      <c r="M75" s="100"/>
      <c r="N75" s="100"/>
      <c r="O75" s="100"/>
      <c r="P75" s="100"/>
      <c r="Q75" s="100"/>
      <c r="R75" s="100"/>
      <c r="S75" s="100"/>
      <c r="T75" s="100"/>
      <c r="U75" s="96"/>
      <c r="Y75" s="100"/>
      <c r="Z75" s="100"/>
      <c r="AA75" s="100"/>
      <c r="AB75" s="100"/>
      <c r="AC75" s="96"/>
      <c r="BB75" s="63" t="b">
        <f>IF(BW68=TRUE,IF(COUNTIF(BV73:BW73,TRUE)&gt;=1,"②で「他に事業所はない」を選択した場合は、チェックは不要です。",""))</f>
        <v>0</v>
      </c>
      <c r="BU75" s="647"/>
      <c r="BV75" s="559"/>
      <c r="BW75" s="559"/>
      <c r="BX75" s="559"/>
      <c r="BY75" s="559"/>
      <c r="BZ75" s="559"/>
      <c r="CA75" s="559"/>
      <c r="CB75" s="559"/>
      <c r="CC75" s="559"/>
      <c r="CD75" s="559"/>
      <c r="CE75" s="559"/>
      <c r="CF75" s="559"/>
      <c r="CG75" s="559"/>
      <c r="CH75" s="559"/>
      <c r="CI75" s="702"/>
      <c r="CJ75" s="702"/>
    </row>
    <row r="76" spans="1:88" s="33" customFormat="1" ht="16.5" customHeight="1">
      <c r="A76" s="647"/>
      <c r="D76" s="98"/>
      <c r="E76" s="84"/>
      <c r="F76" s="99"/>
      <c r="G76" s="101"/>
      <c r="H76" s="102"/>
      <c r="I76" s="102"/>
      <c r="J76" s="102"/>
      <c r="K76" s="102"/>
      <c r="L76" s="102"/>
      <c r="M76" s="102"/>
      <c r="N76" s="102"/>
      <c r="O76" s="102"/>
      <c r="P76" s="102"/>
      <c r="Q76" s="102"/>
      <c r="R76" s="102"/>
      <c r="S76" s="102"/>
      <c r="T76" s="102"/>
      <c r="U76" s="103"/>
      <c r="V76" s="104"/>
      <c r="W76" s="104"/>
      <c r="X76" s="104"/>
      <c r="Y76" s="102"/>
      <c r="Z76" s="102"/>
      <c r="AA76" s="102"/>
      <c r="AB76" s="102"/>
      <c r="AC76" s="103"/>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5"/>
      <c r="BU76" s="647"/>
      <c r="BV76" s="559"/>
      <c r="BW76" s="559"/>
      <c r="BX76" s="559"/>
      <c r="BY76" s="559"/>
      <c r="BZ76" s="559"/>
      <c r="CA76" s="559"/>
      <c r="CB76" s="559"/>
      <c r="CC76" s="559"/>
      <c r="CD76" s="559"/>
      <c r="CE76" s="559"/>
      <c r="CF76" s="559"/>
      <c r="CG76" s="559"/>
      <c r="CH76" s="559"/>
      <c r="CI76" s="702"/>
      <c r="CJ76" s="702"/>
    </row>
    <row r="77" spans="1:88" s="33" customFormat="1" ht="77.25" customHeight="1">
      <c r="A77" s="647"/>
      <c r="D77" s="98"/>
      <c r="E77" s="106"/>
      <c r="F77" s="107"/>
      <c r="G77" s="1168" t="s">
        <v>748</v>
      </c>
      <c r="H77" s="1169"/>
      <c r="I77" s="1169"/>
      <c r="J77" s="1169"/>
      <c r="K77" s="1169"/>
      <c r="L77" s="1169"/>
      <c r="M77" s="1169"/>
      <c r="N77" s="1169"/>
      <c r="O77" s="1169"/>
      <c r="P77" s="1169"/>
      <c r="Q77" s="1169"/>
      <c r="R77" s="1169"/>
      <c r="S77" s="1169"/>
      <c r="T77" s="1169"/>
      <c r="U77" s="1169"/>
      <c r="V77" s="1169"/>
      <c r="W77" s="1169"/>
      <c r="X77" s="1169"/>
      <c r="Y77" s="1169"/>
      <c r="Z77" s="1169"/>
      <c r="AA77" s="1169"/>
      <c r="AB77" s="1169"/>
      <c r="AC77" s="1169"/>
      <c r="AD77" s="1169"/>
      <c r="AE77" s="1169"/>
      <c r="AF77" s="1169"/>
      <c r="AG77" s="1169"/>
      <c r="AH77" s="1169"/>
      <c r="AI77" s="1169"/>
      <c r="AJ77" s="1169"/>
      <c r="AK77" s="1169"/>
      <c r="AL77" s="1169"/>
      <c r="AM77" s="1169"/>
      <c r="AN77" s="1169"/>
      <c r="AO77" s="1169"/>
      <c r="AP77" s="1169"/>
      <c r="AQ77" s="1169"/>
      <c r="AR77" s="1169"/>
      <c r="AS77" s="1169"/>
      <c r="AT77" s="1169"/>
      <c r="AU77" s="1169"/>
      <c r="AV77" s="1169"/>
      <c r="AW77" s="1169"/>
      <c r="AX77" s="1169"/>
      <c r="AY77" s="1169"/>
      <c r="AZ77" s="1169"/>
      <c r="BA77" s="1169"/>
      <c r="BB77" s="1169"/>
      <c r="BC77" s="1169"/>
      <c r="BD77" s="1169"/>
      <c r="BE77" s="1169"/>
      <c r="BF77" s="1169"/>
      <c r="BG77" s="1169"/>
      <c r="BH77" s="1169"/>
      <c r="BI77" s="1169"/>
      <c r="BJ77" s="1169"/>
      <c r="BK77" s="1169"/>
      <c r="BL77" s="1169"/>
      <c r="BM77" s="1169"/>
      <c r="BN77" s="1169"/>
      <c r="BO77" s="1169"/>
      <c r="BP77" s="1169"/>
      <c r="BQ77" s="1169"/>
      <c r="BR77" s="1169"/>
      <c r="BS77" s="1170"/>
      <c r="BU77" s="647"/>
      <c r="BV77" s="563"/>
      <c r="BW77" s="564"/>
      <c r="BX77" s="564"/>
      <c r="BY77" s="564"/>
      <c r="BZ77" s="564"/>
      <c r="CA77" s="564"/>
      <c r="CB77" s="564"/>
      <c r="CC77" s="564"/>
      <c r="CD77" s="564"/>
      <c r="CE77" s="564"/>
      <c r="CF77" s="564"/>
      <c r="CG77" s="564"/>
      <c r="CH77" s="564"/>
      <c r="CI77" s="706"/>
      <c r="CJ77" s="702"/>
    </row>
    <row r="78" spans="1:88" s="33" customFormat="1" ht="6" customHeight="1">
      <c r="A78" s="647"/>
      <c r="D78" s="98"/>
      <c r="E78" s="106"/>
      <c r="F78" s="107"/>
      <c r="G78" s="109"/>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110"/>
      <c r="AV78" s="110"/>
      <c r="AW78" s="110"/>
      <c r="AX78" s="110"/>
      <c r="AY78" s="110"/>
      <c r="AZ78" s="110"/>
      <c r="BA78" s="110"/>
      <c r="BB78" s="110"/>
      <c r="BC78" s="110"/>
      <c r="BD78" s="110"/>
      <c r="BE78" s="110"/>
      <c r="BF78" s="110"/>
      <c r="BG78" s="110"/>
      <c r="BH78" s="110"/>
      <c r="BI78" s="110"/>
      <c r="BJ78" s="110"/>
      <c r="BK78" s="110"/>
      <c r="BL78" s="110"/>
      <c r="BM78" s="110"/>
      <c r="BN78" s="110"/>
      <c r="BO78" s="110"/>
      <c r="BP78" s="110"/>
      <c r="BQ78" s="110"/>
      <c r="BR78" s="110"/>
      <c r="BS78" s="111"/>
      <c r="BU78" s="647"/>
      <c r="BV78" s="563"/>
      <c r="BW78" s="564"/>
      <c r="BX78" s="564"/>
      <c r="BY78" s="564"/>
      <c r="BZ78" s="564"/>
      <c r="CA78" s="564"/>
      <c r="CB78" s="564"/>
      <c r="CC78" s="564"/>
      <c r="CD78" s="564"/>
      <c r="CE78" s="564"/>
      <c r="CF78" s="564"/>
      <c r="CG78" s="564"/>
      <c r="CH78" s="564"/>
      <c r="CI78" s="706"/>
      <c r="CJ78" s="702"/>
    </row>
    <row r="79" spans="1:88" s="33" customFormat="1" ht="6" customHeight="1">
      <c r="A79" s="647"/>
      <c r="D79" s="98"/>
      <c r="E79" s="106"/>
      <c r="F79" s="107"/>
      <c r="G79" s="112"/>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U79" s="647"/>
      <c r="BV79" s="563"/>
      <c r="BW79" s="564"/>
      <c r="BX79" s="564"/>
      <c r="BY79" s="564"/>
      <c r="BZ79" s="564"/>
      <c r="CA79" s="564"/>
      <c r="CB79" s="564"/>
      <c r="CC79" s="564"/>
      <c r="CD79" s="564"/>
      <c r="CE79" s="564"/>
      <c r="CF79" s="564"/>
      <c r="CG79" s="564"/>
      <c r="CH79" s="564"/>
      <c r="CI79" s="706"/>
      <c r="CJ79" s="702"/>
    </row>
    <row r="80" spans="1:88" s="33" customFormat="1" ht="9.75" customHeight="1">
      <c r="A80" s="647"/>
      <c r="D80" s="98"/>
      <c r="E80" s="106"/>
      <c r="F80" s="107"/>
      <c r="G80" s="112"/>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U80" s="647"/>
      <c r="BV80" s="563"/>
      <c r="BW80" s="564"/>
      <c r="BX80" s="564"/>
      <c r="BY80" s="564"/>
      <c r="BZ80" s="564"/>
      <c r="CA80" s="564"/>
      <c r="CB80" s="564"/>
      <c r="CC80" s="564"/>
      <c r="CD80" s="564"/>
      <c r="CE80" s="564"/>
      <c r="CF80" s="564"/>
      <c r="CG80" s="564"/>
      <c r="CH80" s="564"/>
      <c r="CI80" s="706"/>
      <c r="CJ80" s="702"/>
    </row>
    <row r="81" spans="1:88" s="113" customFormat="1" ht="24.95" customHeight="1">
      <c r="A81" s="651"/>
      <c r="E81" s="1171" t="s">
        <v>369</v>
      </c>
      <c r="F81" s="1171"/>
      <c r="G81" s="1171"/>
      <c r="H81" s="1171"/>
      <c r="I81" s="1171"/>
      <c r="J81" s="1171"/>
      <c r="K81" s="1171"/>
      <c r="L81" s="1171"/>
      <c r="M81" s="1171"/>
      <c r="N81" s="1171"/>
      <c r="O81" s="1171"/>
      <c r="P81" s="1171"/>
      <c r="Q81" s="1171"/>
      <c r="R81" s="1171"/>
      <c r="S81" s="1171"/>
      <c r="T81" s="1171"/>
      <c r="U81" s="1171"/>
      <c r="V81" s="1171"/>
      <c r="W81" s="1171"/>
      <c r="X81" s="1171"/>
      <c r="Y81" s="1171"/>
      <c r="Z81" s="1171"/>
      <c r="AA81" s="1171"/>
      <c r="AB81" s="1171"/>
      <c r="AC81" s="1171"/>
      <c r="AD81" s="1171"/>
      <c r="AE81" s="1171"/>
      <c r="AF81" s="1171"/>
      <c r="AG81" s="1171"/>
      <c r="AH81" s="1171"/>
      <c r="AI81" s="1171"/>
      <c r="AJ81" s="1171"/>
      <c r="AK81" s="1171"/>
      <c r="AL81" s="1171"/>
      <c r="AM81" s="1171"/>
      <c r="AN81" s="1171"/>
      <c r="AO81" s="1171"/>
      <c r="AP81" s="1171"/>
      <c r="AQ81" s="1171"/>
      <c r="AR81" s="1171"/>
      <c r="AS81" s="1171"/>
      <c r="AT81" s="1171"/>
      <c r="AU81" s="1171"/>
      <c r="AV81" s="1171"/>
      <c r="AW81" s="1171"/>
      <c r="AX81" s="1171"/>
      <c r="AY81" s="1171"/>
      <c r="AZ81" s="1171"/>
      <c r="BA81" s="1171"/>
      <c r="BB81" s="1171"/>
      <c r="BC81" s="1171"/>
      <c r="BD81" s="1171"/>
      <c r="BE81" s="1171"/>
      <c r="BF81" s="1171"/>
      <c r="BG81" s="1171"/>
      <c r="BH81" s="1171"/>
      <c r="BI81" s="1171"/>
      <c r="BJ81" s="1171"/>
      <c r="BK81" s="1171"/>
      <c r="BL81" s="1171"/>
      <c r="BM81" s="1171"/>
      <c r="BN81" s="1171"/>
      <c r="BO81" s="1171"/>
      <c r="BP81" s="1171"/>
      <c r="BQ81" s="1171"/>
      <c r="BR81" s="1171"/>
      <c r="BS81" s="114"/>
      <c r="BU81" s="651"/>
      <c r="BV81" s="565"/>
      <c r="BW81" s="565"/>
      <c r="BX81" s="565"/>
      <c r="BY81" s="565"/>
      <c r="BZ81" s="565"/>
      <c r="CA81" s="565"/>
      <c r="CB81" s="565" t="s">
        <v>571</v>
      </c>
      <c r="CC81" s="565" t="s">
        <v>572</v>
      </c>
      <c r="CD81" s="565"/>
      <c r="CE81" s="565"/>
      <c r="CF81" s="565"/>
      <c r="CG81" s="565"/>
      <c r="CH81" s="565"/>
      <c r="CI81" s="707"/>
      <c r="CJ81" s="707"/>
    </row>
    <row r="82" spans="1:88" s="113" customFormat="1" ht="5.25" customHeight="1">
      <c r="A82" s="651"/>
      <c r="BU82" s="651"/>
      <c r="BV82" s="565"/>
      <c r="BW82" s="565"/>
      <c r="BX82" s="565"/>
      <c r="BY82" s="565"/>
      <c r="BZ82" s="565"/>
      <c r="CA82" s="565"/>
      <c r="CB82" s="565"/>
      <c r="CC82" s="565"/>
      <c r="CD82" s="565"/>
      <c r="CE82" s="565"/>
      <c r="CF82" s="565"/>
      <c r="CG82" s="565"/>
      <c r="CH82" s="565"/>
      <c r="CI82" s="707"/>
      <c r="CJ82" s="707"/>
    </row>
    <row r="83" spans="1:88" s="67" customFormat="1" ht="30" customHeight="1">
      <c r="A83" s="652"/>
      <c r="C83" s="115" t="s">
        <v>210</v>
      </c>
      <c r="D83" s="116"/>
      <c r="G83" s="1057" t="s">
        <v>749</v>
      </c>
      <c r="H83" s="1167"/>
      <c r="I83" s="1167"/>
      <c r="J83" s="1167"/>
      <c r="K83" s="1167"/>
      <c r="L83" s="1167"/>
      <c r="M83" s="1167"/>
      <c r="N83" s="1167"/>
      <c r="O83" s="1167"/>
      <c r="P83" s="1167"/>
      <c r="Q83" s="1167"/>
      <c r="R83" s="1167"/>
      <c r="S83" s="1167"/>
      <c r="T83" s="1167"/>
      <c r="U83" s="1167"/>
      <c r="V83" s="1167"/>
      <c r="W83" s="1167"/>
      <c r="X83" s="1167"/>
      <c r="Y83" s="1167"/>
      <c r="Z83" s="1167"/>
      <c r="AA83" s="1167"/>
      <c r="AB83" s="1167"/>
      <c r="AC83" s="1167"/>
      <c r="AD83" s="1167"/>
      <c r="AE83" s="1167"/>
      <c r="AF83" s="1167"/>
      <c r="AG83" s="1167"/>
      <c r="AH83" s="1167"/>
      <c r="AI83" s="1167"/>
      <c r="AJ83" s="1167"/>
      <c r="AK83" s="1167"/>
      <c r="AL83" s="1167"/>
      <c r="AM83" s="1167"/>
      <c r="AN83" s="1167"/>
      <c r="AO83" s="1167"/>
      <c r="AP83" s="1167"/>
      <c r="AQ83" s="1167"/>
      <c r="AR83" s="1167"/>
      <c r="AS83" s="1167"/>
      <c r="AT83" s="1167"/>
      <c r="AU83" s="1167"/>
      <c r="AV83" s="1167"/>
      <c r="AW83" s="1167"/>
      <c r="AX83" s="1167"/>
      <c r="AY83" s="1167"/>
      <c r="AZ83" s="1167"/>
      <c r="BA83" s="1167"/>
      <c r="BB83" s="1167"/>
      <c r="BC83" s="1167"/>
      <c r="BD83" s="1167"/>
      <c r="BE83" s="1167"/>
      <c r="BF83" s="1167"/>
      <c r="BG83" s="1167"/>
      <c r="BH83" s="1167"/>
      <c r="BI83" s="1167"/>
      <c r="BJ83" s="1167"/>
      <c r="BK83" s="1167"/>
      <c r="BL83" s="1167"/>
      <c r="BM83" s="1167"/>
      <c r="BN83" s="1167"/>
      <c r="BO83" s="1167"/>
      <c r="BP83" s="1167"/>
      <c r="BQ83" s="1167"/>
      <c r="BR83" s="1167"/>
      <c r="BS83" s="1167"/>
      <c r="BU83" s="652"/>
      <c r="BV83" s="566"/>
      <c r="BW83" s="566"/>
      <c r="BX83" s="567"/>
      <c r="BY83" s="567"/>
      <c r="BZ83" s="567"/>
      <c r="CA83" s="567"/>
      <c r="CB83" s="567">
        <v>1</v>
      </c>
      <c r="CC83" s="567" t="b">
        <f>BV86</f>
        <v>0</v>
      </c>
      <c r="CD83" s="567"/>
      <c r="CE83" s="567" t="e">
        <f>VLOOKUP(AE116,CB81:CC131,2)</f>
        <v>#N/A</v>
      </c>
      <c r="CF83" s="566"/>
      <c r="CG83" s="566"/>
      <c r="CH83" s="566"/>
      <c r="CI83" s="708"/>
      <c r="CJ83" s="708"/>
    </row>
    <row r="84" spans="1:88" ht="6.75" customHeight="1">
      <c r="A84" s="653"/>
      <c r="C84" s="115"/>
      <c r="D84" s="119"/>
      <c r="G84" s="11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U84" s="653"/>
      <c r="BX84" s="569"/>
      <c r="BY84" s="569"/>
      <c r="BZ84" s="569"/>
      <c r="CA84" s="569"/>
      <c r="CB84" s="567">
        <v>2</v>
      </c>
      <c r="CC84" s="567" t="b">
        <f t="shared" ref="CC84:CC107" si="0">BV87</f>
        <v>0</v>
      </c>
      <c r="CD84" s="569"/>
      <c r="CE84" s="569"/>
    </row>
    <row r="85" spans="1:88" ht="18" customHeight="1">
      <c r="A85" s="653"/>
      <c r="B85" s="121"/>
      <c r="C85" s="122"/>
      <c r="E85" s="123" t="s">
        <v>25</v>
      </c>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5"/>
      <c r="AN85" s="123" t="s">
        <v>26</v>
      </c>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5"/>
      <c r="BU85" s="653"/>
      <c r="BX85" s="569"/>
      <c r="BY85" s="569"/>
      <c r="BZ85" s="569"/>
      <c r="CA85" s="569"/>
      <c r="CB85" s="567">
        <v>3</v>
      </c>
      <c r="CC85" s="567" t="b">
        <f t="shared" si="0"/>
        <v>0</v>
      </c>
      <c r="CD85" s="569"/>
      <c r="CE85" s="569"/>
    </row>
    <row r="86" spans="1:88" ht="24" customHeight="1">
      <c r="A86" s="653"/>
      <c r="B86" s="126"/>
      <c r="C86" s="127"/>
      <c r="E86" s="1172" t="s">
        <v>27</v>
      </c>
      <c r="F86" s="1173"/>
      <c r="G86" s="1173"/>
      <c r="H86" s="1173"/>
      <c r="I86" s="128" t="s">
        <v>28</v>
      </c>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30"/>
      <c r="AH86" s="1231" t="s">
        <v>395</v>
      </c>
      <c r="AI86" s="1232"/>
      <c r="AJ86" s="1232"/>
      <c r="AK86" s="1233"/>
      <c r="AN86" s="1178" t="s">
        <v>27</v>
      </c>
      <c r="AO86" s="1179"/>
      <c r="AP86" s="1179"/>
      <c r="AQ86" s="1179"/>
      <c r="AR86" s="131" t="s">
        <v>29</v>
      </c>
      <c r="AS86" s="132"/>
      <c r="AT86" s="132"/>
      <c r="AU86" s="132"/>
      <c r="AV86" s="132"/>
      <c r="AW86" s="132"/>
      <c r="AX86" s="132"/>
      <c r="AY86" s="132"/>
      <c r="AZ86" s="132"/>
      <c r="BA86" s="132"/>
      <c r="BB86" s="132"/>
      <c r="BC86" s="132"/>
      <c r="BD86" s="132"/>
      <c r="BE86" s="132"/>
      <c r="BF86" s="132"/>
      <c r="BG86" s="132"/>
      <c r="BH86" s="132"/>
      <c r="BI86" s="132"/>
      <c r="BJ86" s="132"/>
      <c r="BK86" s="132"/>
      <c r="BL86" s="132"/>
      <c r="BM86" s="132"/>
      <c r="BN86" s="132"/>
      <c r="BO86" s="133"/>
      <c r="BP86" s="1231" t="s">
        <v>426</v>
      </c>
      <c r="BQ86" s="1232"/>
      <c r="BR86" s="1232"/>
      <c r="BS86" s="1233"/>
      <c r="BU86" s="653"/>
      <c r="BV86" s="568" t="b">
        <v>0</v>
      </c>
      <c r="BW86" s="568" t="b">
        <v>0</v>
      </c>
      <c r="BX86" s="569"/>
      <c r="BY86" s="569"/>
      <c r="BZ86" s="569"/>
      <c r="CA86" s="569"/>
      <c r="CB86" s="567">
        <v>4</v>
      </c>
      <c r="CC86" s="567" t="b">
        <f t="shared" si="0"/>
        <v>0</v>
      </c>
      <c r="CD86" s="569"/>
      <c r="CE86" s="569"/>
    </row>
    <row r="87" spans="1:88" ht="24" customHeight="1">
      <c r="A87" s="653"/>
      <c r="B87" s="126"/>
      <c r="C87" s="127"/>
      <c r="E87" s="1174"/>
      <c r="F87" s="1175"/>
      <c r="G87" s="1175"/>
      <c r="H87" s="1175"/>
      <c r="I87" s="134" t="s">
        <v>30</v>
      </c>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6"/>
      <c r="AH87" s="1145" t="s">
        <v>398</v>
      </c>
      <c r="AI87" s="1146"/>
      <c r="AJ87" s="1146"/>
      <c r="AK87" s="1147"/>
      <c r="AN87" s="1174"/>
      <c r="AO87" s="1175"/>
      <c r="AP87" s="1175"/>
      <c r="AQ87" s="1175"/>
      <c r="AR87" s="134" t="s">
        <v>31</v>
      </c>
      <c r="AS87" s="135"/>
      <c r="AT87" s="135"/>
      <c r="AU87" s="135"/>
      <c r="AV87" s="135"/>
      <c r="AW87" s="135"/>
      <c r="AX87" s="135"/>
      <c r="AY87" s="135"/>
      <c r="AZ87" s="135"/>
      <c r="BA87" s="135"/>
      <c r="BB87" s="135"/>
      <c r="BC87" s="135"/>
      <c r="BD87" s="135"/>
      <c r="BE87" s="135"/>
      <c r="BF87" s="135"/>
      <c r="BG87" s="135"/>
      <c r="BH87" s="135"/>
      <c r="BI87" s="135"/>
      <c r="BJ87" s="135"/>
      <c r="BK87" s="135"/>
      <c r="BL87" s="135"/>
      <c r="BM87" s="135"/>
      <c r="BN87" s="135"/>
      <c r="BO87" s="136"/>
      <c r="BP87" s="1145" t="s">
        <v>427</v>
      </c>
      <c r="BQ87" s="1146"/>
      <c r="BR87" s="1146"/>
      <c r="BS87" s="1147"/>
      <c r="BU87" s="653"/>
      <c r="BV87" s="568" t="b">
        <v>0</v>
      </c>
      <c r="BW87" s="568" t="b">
        <v>0</v>
      </c>
      <c r="BX87" s="569"/>
      <c r="BY87" s="569"/>
      <c r="BZ87" s="569"/>
      <c r="CA87" s="569"/>
      <c r="CB87" s="567">
        <v>5</v>
      </c>
      <c r="CC87" s="567" t="b">
        <f t="shared" si="0"/>
        <v>0</v>
      </c>
      <c r="CD87" s="569"/>
      <c r="CE87" s="569"/>
    </row>
    <row r="88" spans="1:88" ht="24" customHeight="1">
      <c r="A88" s="653"/>
      <c r="B88" s="126"/>
      <c r="C88" s="127"/>
      <c r="E88" s="1174"/>
      <c r="F88" s="1175"/>
      <c r="G88" s="1175"/>
      <c r="H88" s="1175"/>
      <c r="I88" s="134" t="s">
        <v>32</v>
      </c>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6"/>
      <c r="AH88" s="1145" t="s">
        <v>401</v>
      </c>
      <c r="AI88" s="1146"/>
      <c r="AJ88" s="1146"/>
      <c r="AK88" s="1147"/>
      <c r="AN88" s="1174"/>
      <c r="AO88" s="1175"/>
      <c r="AP88" s="1175"/>
      <c r="AQ88" s="1175"/>
      <c r="AR88" s="134" t="s">
        <v>33</v>
      </c>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6"/>
      <c r="BP88" s="1145" t="s">
        <v>428</v>
      </c>
      <c r="BQ88" s="1146"/>
      <c r="BR88" s="1146"/>
      <c r="BS88" s="1147"/>
      <c r="BU88" s="653"/>
      <c r="BV88" s="568" t="b">
        <v>0</v>
      </c>
      <c r="BW88" s="568" t="b">
        <v>0</v>
      </c>
      <c r="BX88" s="569"/>
      <c r="BY88" s="569"/>
      <c r="BZ88" s="569"/>
      <c r="CA88" s="569"/>
      <c r="CB88" s="567">
        <v>6</v>
      </c>
      <c r="CC88" s="567" t="b">
        <f t="shared" si="0"/>
        <v>0</v>
      </c>
      <c r="CD88" s="569"/>
      <c r="CE88" s="569"/>
    </row>
    <row r="89" spans="1:88" ht="24" customHeight="1">
      <c r="A89" s="653"/>
      <c r="B89" s="126"/>
      <c r="C89" s="127"/>
      <c r="E89" s="1174"/>
      <c r="F89" s="1175"/>
      <c r="G89" s="1175"/>
      <c r="H89" s="1175"/>
      <c r="I89" s="134" t="s">
        <v>34</v>
      </c>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6"/>
      <c r="AH89" s="1145" t="s">
        <v>404</v>
      </c>
      <c r="AI89" s="1146"/>
      <c r="AJ89" s="1146"/>
      <c r="AK89" s="1147"/>
      <c r="AN89" s="1174"/>
      <c r="AO89" s="1175"/>
      <c r="AP89" s="1175"/>
      <c r="AQ89" s="1175"/>
      <c r="AR89" s="134" t="s">
        <v>35</v>
      </c>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6"/>
      <c r="BP89" s="1145" t="s">
        <v>429</v>
      </c>
      <c r="BQ89" s="1146"/>
      <c r="BR89" s="1146"/>
      <c r="BS89" s="1147"/>
      <c r="BU89" s="653"/>
      <c r="BV89" s="568" t="b">
        <v>0</v>
      </c>
      <c r="BW89" s="568" t="b">
        <v>0</v>
      </c>
      <c r="BX89" s="569"/>
      <c r="BY89" s="569"/>
      <c r="BZ89" s="569"/>
      <c r="CA89" s="569"/>
      <c r="CB89" s="567">
        <v>7</v>
      </c>
      <c r="CC89" s="567" t="b">
        <f t="shared" si="0"/>
        <v>0</v>
      </c>
      <c r="CD89" s="569"/>
      <c r="CE89" s="569"/>
    </row>
    <row r="90" spans="1:88" ht="24" customHeight="1">
      <c r="A90" s="653"/>
      <c r="B90" s="126"/>
      <c r="C90" s="127"/>
      <c r="E90" s="1174"/>
      <c r="F90" s="1175"/>
      <c r="G90" s="1175"/>
      <c r="H90" s="1175"/>
      <c r="I90" s="134" t="s">
        <v>36</v>
      </c>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6"/>
      <c r="AH90" s="1145" t="s">
        <v>405</v>
      </c>
      <c r="AI90" s="1146"/>
      <c r="AJ90" s="1146"/>
      <c r="AK90" s="1147"/>
      <c r="AN90" s="1174"/>
      <c r="AO90" s="1175"/>
      <c r="AP90" s="1175"/>
      <c r="AQ90" s="1175"/>
      <c r="AR90" s="134" t="s">
        <v>37</v>
      </c>
      <c r="AS90" s="135"/>
      <c r="AT90" s="135"/>
      <c r="AU90" s="135"/>
      <c r="AV90" s="135"/>
      <c r="AW90" s="135"/>
      <c r="AX90" s="135"/>
      <c r="AY90" s="135"/>
      <c r="AZ90" s="135"/>
      <c r="BA90" s="135"/>
      <c r="BB90" s="135"/>
      <c r="BC90" s="135"/>
      <c r="BD90" s="135"/>
      <c r="BE90" s="135"/>
      <c r="BF90" s="135"/>
      <c r="BG90" s="135"/>
      <c r="BH90" s="135"/>
      <c r="BI90" s="135"/>
      <c r="BJ90" s="135"/>
      <c r="BK90" s="135"/>
      <c r="BL90" s="135"/>
      <c r="BM90" s="135"/>
      <c r="BN90" s="135"/>
      <c r="BO90" s="136"/>
      <c r="BP90" s="1145" t="s">
        <v>430</v>
      </c>
      <c r="BQ90" s="1146"/>
      <c r="BR90" s="1146"/>
      <c r="BS90" s="1147"/>
      <c r="BU90" s="653"/>
      <c r="BV90" s="568" t="b">
        <v>0</v>
      </c>
      <c r="BW90" s="568" t="b">
        <v>0</v>
      </c>
      <c r="BX90" s="569"/>
      <c r="BY90" s="569"/>
      <c r="BZ90" s="569"/>
      <c r="CA90" s="569"/>
      <c r="CB90" s="567">
        <v>8</v>
      </c>
      <c r="CC90" s="567" t="b">
        <f t="shared" si="0"/>
        <v>0</v>
      </c>
      <c r="CD90" s="569"/>
      <c r="CE90" s="569"/>
    </row>
    <row r="91" spans="1:88" ht="24" customHeight="1">
      <c r="A91" s="653"/>
      <c r="B91" s="126"/>
      <c r="C91" s="127"/>
      <c r="E91" s="1174"/>
      <c r="F91" s="1175"/>
      <c r="G91" s="1175"/>
      <c r="H91" s="1175"/>
      <c r="I91" s="134" t="s">
        <v>38</v>
      </c>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6"/>
      <c r="AH91" s="1145" t="s">
        <v>406</v>
      </c>
      <c r="AI91" s="1146"/>
      <c r="AJ91" s="1146"/>
      <c r="AK91" s="1147"/>
      <c r="AN91" s="1174"/>
      <c r="AO91" s="1175"/>
      <c r="AP91" s="1175"/>
      <c r="AQ91" s="1175"/>
      <c r="AR91" s="134" t="s">
        <v>39</v>
      </c>
      <c r="AS91" s="135"/>
      <c r="AT91" s="135"/>
      <c r="AU91" s="135"/>
      <c r="AV91" s="135"/>
      <c r="AW91" s="135"/>
      <c r="AX91" s="135"/>
      <c r="AY91" s="135"/>
      <c r="AZ91" s="135"/>
      <c r="BA91" s="135"/>
      <c r="BB91" s="135"/>
      <c r="BC91" s="135"/>
      <c r="BD91" s="135"/>
      <c r="BE91" s="135"/>
      <c r="BF91" s="135"/>
      <c r="BG91" s="135"/>
      <c r="BH91" s="135"/>
      <c r="BI91" s="135"/>
      <c r="BJ91" s="135"/>
      <c r="BK91" s="135"/>
      <c r="BL91" s="135"/>
      <c r="BM91" s="135"/>
      <c r="BN91" s="135"/>
      <c r="BO91" s="136"/>
      <c r="BP91" s="1145" t="s">
        <v>431</v>
      </c>
      <c r="BQ91" s="1146"/>
      <c r="BR91" s="1146"/>
      <c r="BS91" s="1147"/>
      <c r="BU91" s="653"/>
      <c r="BV91" s="568" t="b">
        <v>0</v>
      </c>
      <c r="BW91" s="568" t="b">
        <v>0</v>
      </c>
      <c r="BX91" s="569"/>
      <c r="BY91" s="569"/>
      <c r="BZ91" s="569"/>
      <c r="CA91" s="569"/>
      <c r="CB91" s="567">
        <v>9</v>
      </c>
      <c r="CC91" s="567" t="b">
        <f t="shared" si="0"/>
        <v>0</v>
      </c>
      <c r="CD91" s="569"/>
      <c r="CE91" s="569"/>
    </row>
    <row r="92" spans="1:88" ht="24" customHeight="1">
      <c r="A92" s="653"/>
      <c r="B92" s="126"/>
      <c r="C92" s="127"/>
      <c r="E92" s="1174"/>
      <c r="F92" s="1175"/>
      <c r="G92" s="1175"/>
      <c r="H92" s="1175"/>
      <c r="I92" s="134" t="s">
        <v>40</v>
      </c>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6"/>
      <c r="AH92" s="1145" t="s">
        <v>407</v>
      </c>
      <c r="AI92" s="1146"/>
      <c r="AJ92" s="1146"/>
      <c r="AK92" s="1147"/>
      <c r="AN92" s="1174"/>
      <c r="AO92" s="1175"/>
      <c r="AP92" s="1175"/>
      <c r="AQ92" s="1175"/>
      <c r="AR92" s="134" t="s">
        <v>41</v>
      </c>
      <c r="AS92" s="135"/>
      <c r="AT92" s="135"/>
      <c r="AU92" s="135"/>
      <c r="AV92" s="135"/>
      <c r="AW92" s="135"/>
      <c r="AX92" s="135"/>
      <c r="AY92" s="135"/>
      <c r="AZ92" s="135"/>
      <c r="BA92" s="135"/>
      <c r="BB92" s="135"/>
      <c r="BC92" s="135"/>
      <c r="BD92" s="135"/>
      <c r="BE92" s="135"/>
      <c r="BF92" s="135"/>
      <c r="BG92" s="135"/>
      <c r="BH92" s="135"/>
      <c r="BI92" s="135"/>
      <c r="BJ92" s="135"/>
      <c r="BK92" s="135"/>
      <c r="BL92" s="135"/>
      <c r="BM92" s="135"/>
      <c r="BN92" s="135"/>
      <c r="BO92" s="136"/>
      <c r="BP92" s="1145" t="s">
        <v>432</v>
      </c>
      <c r="BQ92" s="1146"/>
      <c r="BR92" s="1146"/>
      <c r="BS92" s="1147"/>
      <c r="BU92" s="653"/>
      <c r="BV92" s="568" t="b">
        <v>0</v>
      </c>
      <c r="BW92" s="568" t="b">
        <v>0</v>
      </c>
      <c r="BX92" s="569"/>
      <c r="BY92" s="569"/>
      <c r="BZ92" s="569"/>
      <c r="CA92" s="569"/>
      <c r="CB92" s="567">
        <v>10</v>
      </c>
      <c r="CC92" s="567" t="b">
        <f t="shared" si="0"/>
        <v>0</v>
      </c>
      <c r="CD92" s="569"/>
      <c r="CE92" s="569"/>
    </row>
    <row r="93" spans="1:88" ht="24" customHeight="1">
      <c r="A93" s="653"/>
      <c r="B93" s="126"/>
      <c r="C93" s="127"/>
      <c r="E93" s="1174"/>
      <c r="F93" s="1175"/>
      <c r="G93" s="1175"/>
      <c r="H93" s="1175"/>
      <c r="I93" s="134" t="s">
        <v>42</v>
      </c>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6"/>
      <c r="AH93" s="1145" t="s">
        <v>408</v>
      </c>
      <c r="AI93" s="1146"/>
      <c r="AJ93" s="1146"/>
      <c r="AK93" s="1147"/>
      <c r="AN93" s="1174"/>
      <c r="AO93" s="1175"/>
      <c r="AP93" s="1175"/>
      <c r="AQ93" s="1175"/>
      <c r="AR93" s="134" t="s">
        <v>43</v>
      </c>
      <c r="AS93" s="135"/>
      <c r="AT93" s="135"/>
      <c r="AU93" s="135"/>
      <c r="AV93" s="135"/>
      <c r="AW93" s="135"/>
      <c r="AX93" s="135"/>
      <c r="AY93" s="135"/>
      <c r="AZ93" s="135"/>
      <c r="BA93" s="135"/>
      <c r="BB93" s="135"/>
      <c r="BC93" s="135"/>
      <c r="BD93" s="135"/>
      <c r="BE93" s="135"/>
      <c r="BF93" s="135"/>
      <c r="BG93" s="135"/>
      <c r="BH93" s="135"/>
      <c r="BI93" s="135"/>
      <c r="BJ93" s="135"/>
      <c r="BK93" s="135"/>
      <c r="BL93" s="135"/>
      <c r="BM93" s="135"/>
      <c r="BN93" s="135"/>
      <c r="BO93" s="136"/>
      <c r="BP93" s="1145" t="s">
        <v>433</v>
      </c>
      <c r="BQ93" s="1146"/>
      <c r="BR93" s="1146"/>
      <c r="BS93" s="1147"/>
      <c r="BU93" s="653"/>
      <c r="BV93" s="568" t="b">
        <v>0</v>
      </c>
      <c r="BW93" s="568" t="b">
        <v>0</v>
      </c>
      <c r="BX93" s="569"/>
      <c r="BY93" s="569"/>
      <c r="BZ93" s="569"/>
      <c r="CA93" s="569"/>
      <c r="CB93" s="567">
        <v>11</v>
      </c>
      <c r="CC93" s="567" t="b">
        <f t="shared" si="0"/>
        <v>0</v>
      </c>
      <c r="CD93" s="569"/>
      <c r="CE93" s="569"/>
    </row>
    <row r="94" spans="1:88" ht="24" customHeight="1">
      <c r="A94" s="653"/>
      <c r="B94" s="126"/>
      <c r="C94" s="127"/>
      <c r="E94" s="1174"/>
      <c r="F94" s="1175"/>
      <c r="G94" s="1175"/>
      <c r="H94" s="1175"/>
      <c r="I94" s="134" t="s">
        <v>44</v>
      </c>
      <c r="J94" s="135"/>
      <c r="K94" s="135"/>
      <c r="L94" s="135"/>
      <c r="M94" s="135"/>
      <c r="N94" s="135"/>
      <c r="O94" s="135"/>
      <c r="P94" s="135"/>
      <c r="Q94" s="135"/>
      <c r="R94" s="135"/>
      <c r="S94" s="135"/>
      <c r="T94" s="135"/>
      <c r="U94" s="135"/>
      <c r="V94" s="135"/>
      <c r="W94" s="135"/>
      <c r="X94" s="135"/>
      <c r="Y94" s="135"/>
      <c r="Z94" s="135"/>
      <c r="AA94" s="135"/>
      <c r="AB94" s="135"/>
      <c r="AC94" s="135"/>
      <c r="AD94" s="135"/>
      <c r="AE94" s="135"/>
      <c r="AF94" s="135"/>
      <c r="AG94" s="136"/>
      <c r="AH94" s="1145" t="s">
        <v>409</v>
      </c>
      <c r="AI94" s="1146"/>
      <c r="AJ94" s="1146"/>
      <c r="AK94" s="1147"/>
      <c r="AN94" s="1174"/>
      <c r="AO94" s="1175"/>
      <c r="AP94" s="1175"/>
      <c r="AQ94" s="1175"/>
      <c r="AR94" s="134" t="s">
        <v>45</v>
      </c>
      <c r="AS94" s="135"/>
      <c r="AT94" s="135"/>
      <c r="AU94" s="135"/>
      <c r="AV94" s="135"/>
      <c r="AW94" s="135"/>
      <c r="AX94" s="135"/>
      <c r="AY94" s="135"/>
      <c r="AZ94" s="135"/>
      <c r="BA94" s="135"/>
      <c r="BB94" s="135"/>
      <c r="BC94" s="135"/>
      <c r="BD94" s="135"/>
      <c r="BE94" s="135"/>
      <c r="BF94" s="135"/>
      <c r="BG94" s="135"/>
      <c r="BH94" s="135"/>
      <c r="BI94" s="135"/>
      <c r="BJ94" s="135"/>
      <c r="BK94" s="135"/>
      <c r="BL94" s="135"/>
      <c r="BM94" s="135"/>
      <c r="BN94" s="135"/>
      <c r="BO94" s="136"/>
      <c r="BP94" s="1145" t="s">
        <v>434</v>
      </c>
      <c r="BQ94" s="1146"/>
      <c r="BR94" s="1146"/>
      <c r="BS94" s="1147"/>
      <c r="BU94" s="653"/>
      <c r="BV94" s="568" t="b">
        <v>0</v>
      </c>
      <c r="BW94" s="568" t="b">
        <v>0</v>
      </c>
      <c r="BX94" s="569"/>
      <c r="BY94" s="569"/>
      <c r="BZ94" s="569"/>
      <c r="CA94" s="569"/>
      <c r="CB94" s="567">
        <v>12</v>
      </c>
      <c r="CC94" s="567" t="b">
        <f t="shared" si="0"/>
        <v>0</v>
      </c>
      <c r="CD94" s="569"/>
      <c r="CE94" s="569"/>
    </row>
    <row r="95" spans="1:88" ht="24" customHeight="1">
      <c r="A95" s="653"/>
      <c r="B95" s="126"/>
      <c r="C95" s="127"/>
      <c r="E95" s="1174"/>
      <c r="F95" s="1175"/>
      <c r="G95" s="1175"/>
      <c r="H95" s="1175"/>
      <c r="I95" s="134" t="s">
        <v>46</v>
      </c>
      <c r="J95" s="135"/>
      <c r="K95" s="135"/>
      <c r="L95" s="135"/>
      <c r="M95" s="135"/>
      <c r="N95" s="135"/>
      <c r="O95" s="135"/>
      <c r="P95" s="135"/>
      <c r="Q95" s="135"/>
      <c r="R95" s="135"/>
      <c r="S95" s="135"/>
      <c r="T95" s="135"/>
      <c r="U95" s="135"/>
      <c r="V95" s="135"/>
      <c r="W95" s="135"/>
      <c r="X95" s="135"/>
      <c r="Y95" s="135"/>
      <c r="Z95" s="135"/>
      <c r="AA95" s="135"/>
      <c r="AB95" s="135"/>
      <c r="AC95" s="135"/>
      <c r="AD95" s="135"/>
      <c r="AE95" s="135"/>
      <c r="AF95" s="135"/>
      <c r="AG95" s="136"/>
      <c r="AH95" s="1145" t="s">
        <v>410</v>
      </c>
      <c r="AI95" s="1146"/>
      <c r="AJ95" s="1146"/>
      <c r="AK95" s="1147"/>
      <c r="AN95" s="1180"/>
      <c r="AO95" s="1181"/>
      <c r="AP95" s="1181"/>
      <c r="AQ95" s="1181"/>
      <c r="AR95" s="137" t="s">
        <v>47</v>
      </c>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9"/>
      <c r="BP95" s="1234" t="s">
        <v>435</v>
      </c>
      <c r="BQ95" s="1235"/>
      <c r="BR95" s="1235"/>
      <c r="BS95" s="1236"/>
      <c r="BU95" s="653"/>
      <c r="BV95" s="568" t="b">
        <v>0</v>
      </c>
      <c r="BW95" s="568" t="b">
        <v>0</v>
      </c>
      <c r="BX95" s="569"/>
      <c r="BY95" s="569"/>
      <c r="BZ95" s="569"/>
      <c r="CA95" s="569"/>
      <c r="CB95" s="567">
        <v>13</v>
      </c>
      <c r="CC95" s="567" t="b">
        <f t="shared" si="0"/>
        <v>0</v>
      </c>
      <c r="CD95" s="569"/>
      <c r="CE95" s="569"/>
    </row>
    <row r="96" spans="1:88" ht="24" customHeight="1">
      <c r="A96" s="653"/>
      <c r="B96" s="126"/>
      <c r="C96" s="127"/>
      <c r="E96" s="1174"/>
      <c r="F96" s="1175"/>
      <c r="G96" s="1175"/>
      <c r="H96" s="1175"/>
      <c r="I96" s="134" t="s">
        <v>48</v>
      </c>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6"/>
      <c r="AH96" s="1145" t="s">
        <v>411</v>
      </c>
      <c r="AI96" s="1146"/>
      <c r="AJ96" s="1146"/>
      <c r="AK96" s="1147"/>
      <c r="AN96" s="1182" t="s">
        <v>49</v>
      </c>
      <c r="AO96" s="1183"/>
      <c r="AP96" s="1183"/>
      <c r="AQ96" s="1183"/>
      <c r="AR96" s="131" t="s">
        <v>50</v>
      </c>
      <c r="AS96" s="132"/>
      <c r="AT96" s="132"/>
      <c r="AU96" s="132"/>
      <c r="AV96" s="132"/>
      <c r="AW96" s="132"/>
      <c r="AX96" s="132"/>
      <c r="AY96" s="132"/>
      <c r="AZ96" s="132"/>
      <c r="BA96" s="132"/>
      <c r="BB96" s="132"/>
      <c r="BC96" s="132"/>
      <c r="BD96" s="132"/>
      <c r="BE96" s="132"/>
      <c r="BF96" s="132"/>
      <c r="BG96" s="132"/>
      <c r="BH96" s="132"/>
      <c r="BI96" s="132"/>
      <c r="BJ96" s="132"/>
      <c r="BK96" s="132"/>
      <c r="BL96" s="132"/>
      <c r="BM96" s="132"/>
      <c r="BN96" s="132"/>
      <c r="BO96" s="133"/>
      <c r="BP96" s="1231" t="s">
        <v>436</v>
      </c>
      <c r="BQ96" s="1232"/>
      <c r="BR96" s="1232"/>
      <c r="BS96" s="1233"/>
      <c r="BU96" s="653"/>
      <c r="BV96" s="568" t="b">
        <v>0</v>
      </c>
      <c r="BW96" s="568" t="b">
        <v>0</v>
      </c>
      <c r="BX96" s="569"/>
      <c r="BY96" s="569"/>
      <c r="BZ96" s="569"/>
      <c r="CA96" s="569"/>
      <c r="CB96" s="567">
        <v>14</v>
      </c>
      <c r="CC96" s="567" t="b">
        <f t="shared" si="0"/>
        <v>0</v>
      </c>
      <c r="CD96" s="569"/>
      <c r="CE96" s="569"/>
    </row>
    <row r="97" spans="1:113" ht="24" customHeight="1">
      <c r="A97" s="653"/>
      <c r="B97" s="126"/>
      <c r="C97" s="127"/>
      <c r="E97" s="1176"/>
      <c r="F97" s="1177"/>
      <c r="G97" s="1177"/>
      <c r="H97" s="1177"/>
      <c r="I97" s="140" t="s">
        <v>51</v>
      </c>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2"/>
      <c r="AH97" s="1234" t="s">
        <v>412</v>
      </c>
      <c r="AI97" s="1235"/>
      <c r="AJ97" s="1235"/>
      <c r="AK97" s="1236"/>
      <c r="AN97" s="1184"/>
      <c r="AO97" s="1185"/>
      <c r="AP97" s="1185"/>
      <c r="AQ97" s="1185"/>
      <c r="AR97" s="134" t="s">
        <v>52</v>
      </c>
      <c r="AS97" s="135"/>
      <c r="AT97" s="135"/>
      <c r="AU97" s="135"/>
      <c r="AV97" s="135"/>
      <c r="AW97" s="135"/>
      <c r="AX97" s="135"/>
      <c r="AY97" s="135"/>
      <c r="AZ97" s="135"/>
      <c r="BA97" s="135"/>
      <c r="BB97" s="135"/>
      <c r="BC97" s="135"/>
      <c r="BD97" s="135"/>
      <c r="BE97" s="135"/>
      <c r="BF97" s="135"/>
      <c r="BG97" s="135"/>
      <c r="BH97" s="135"/>
      <c r="BI97" s="135"/>
      <c r="BJ97" s="135"/>
      <c r="BK97" s="135"/>
      <c r="BL97" s="135"/>
      <c r="BM97" s="135"/>
      <c r="BN97" s="135"/>
      <c r="BO97" s="136"/>
      <c r="BP97" s="1145" t="s">
        <v>437</v>
      </c>
      <c r="BQ97" s="1146"/>
      <c r="BR97" s="1146"/>
      <c r="BS97" s="1147"/>
      <c r="BU97" s="653"/>
      <c r="BV97" s="568" t="b">
        <v>0</v>
      </c>
      <c r="BW97" s="568" t="b">
        <v>0</v>
      </c>
      <c r="BX97" s="569"/>
      <c r="BY97" s="569"/>
      <c r="BZ97" s="569"/>
      <c r="CA97" s="569"/>
      <c r="CB97" s="567">
        <v>15</v>
      </c>
      <c r="CC97" s="567" t="b">
        <f t="shared" si="0"/>
        <v>0</v>
      </c>
      <c r="CD97" s="569"/>
      <c r="CE97" s="569"/>
    </row>
    <row r="98" spans="1:113" ht="24" customHeight="1">
      <c r="A98" s="653"/>
      <c r="B98" s="126"/>
      <c r="C98" s="127"/>
      <c r="E98" s="1188" t="s">
        <v>49</v>
      </c>
      <c r="F98" s="1173"/>
      <c r="G98" s="1173"/>
      <c r="H98" s="1173"/>
      <c r="I98" s="128" t="s">
        <v>53</v>
      </c>
      <c r="J98" s="129"/>
      <c r="K98" s="129"/>
      <c r="L98" s="129"/>
      <c r="M98" s="129"/>
      <c r="N98" s="129"/>
      <c r="O98" s="129"/>
      <c r="P98" s="129"/>
      <c r="Q98" s="129"/>
      <c r="R98" s="129"/>
      <c r="S98" s="129"/>
      <c r="T98" s="129"/>
      <c r="U98" s="129"/>
      <c r="V98" s="129"/>
      <c r="W98" s="129"/>
      <c r="X98" s="129"/>
      <c r="Y98" s="129"/>
      <c r="Z98" s="129"/>
      <c r="AA98" s="129"/>
      <c r="AB98" s="129"/>
      <c r="AC98" s="129"/>
      <c r="AD98" s="129"/>
      <c r="AE98" s="129"/>
      <c r="AF98" s="129"/>
      <c r="AG98" s="130"/>
      <c r="AH98" s="1231" t="s">
        <v>413</v>
      </c>
      <c r="AI98" s="1232"/>
      <c r="AJ98" s="1232"/>
      <c r="AK98" s="1233"/>
      <c r="AN98" s="1186"/>
      <c r="AO98" s="1187"/>
      <c r="AP98" s="1187"/>
      <c r="AQ98" s="1187"/>
      <c r="AR98" s="140" t="s">
        <v>54</v>
      </c>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2"/>
      <c r="BP98" s="1234" t="s">
        <v>438</v>
      </c>
      <c r="BQ98" s="1235"/>
      <c r="BR98" s="1235"/>
      <c r="BS98" s="1236"/>
      <c r="BU98" s="653"/>
      <c r="BV98" s="568" t="b">
        <v>0</v>
      </c>
      <c r="BW98" s="568" t="b">
        <v>0</v>
      </c>
      <c r="BX98" s="569"/>
      <c r="BY98" s="569"/>
      <c r="BZ98" s="569"/>
      <c r="CA98" s="569"/>
      <c r="CB98" s="567">
        <v>16</v>
      </c>
      <c r="CC98" s="567" t="b">
        <f t="shared" si="0"/>
        <v>0</v>
      </c>
      <c r="CD98" s="569"/>
      <c r="CE98" s="569"/>
    </row>
    <row r="99" spans="1:113" ht="24" customHeight="1">
      <c r="A99" s="653"/>
      <c r="B99" s="126"/>
      <c r="C99" s="127"/>
      <c r="E99" s="1174"/>
      <c r="F99" s="1175"/>
      <c r="G99" s="1175"/>
      <c r="H99" s="1175"/>
      <c r="I99" s="134" t="s">
        <v>55</v>
      </c>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5"/>
      <c r="AG99" s="136"/>
      <c r="AH99" s="1145" t="s">
        <v>414</v>
      </c>
      <c r="AI99" s="1146"/>
      <c r="AJ99" s="1146"/>
      <c r="AK99" s="1147"/>
      <c r="AN99" s="143" t="s">
        <v>75</v>
      </c>
      <c r="AO99" s="144"/>
      <c r="AP99" s="144"/>
      <c r="AQ99" s="144"/>
      <c r="AR99" s="145"/>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7"/>
      <c r="BP99" s="1228" t="s">
        <v>439</v>
      </c>
      <c r="BQ99" s="1229"/>
      <c r="BR99" s="1229"/>
      <c r="BS99" s="1230"/>
      <c r="BU99" s="653"/>
      <c r="BV99" s="568" t="b">
        <v>0</v>
      </c>
      <c r="BW99" s="568" t="b">
        <v>0</v>
      </c>
      <c r="BX99" s="569"/>
      <c r="BY99" s="569"/>
      <c r="BZ99" s="569"/>
      <c r="CA99" s="569"/>
      <c r="CB99" s="567">
        <v>17</v>
      </c>
      <c r="CC99" s="567" t="b">
        <f t="shared" si="0"/>
        <v>0</v>
      </c>
      <c r="CD99" s="569"/>
      <c r="CE99" s="569"/>
    </row>
    <row r="100" spans="1:113" ht="24" customHeight="1">
      <c r="A100" s="653"/>
      <c r="B100" s="126"/>
      <c r="C100" s="127"/>
      <c r="E100" s="1174"/>
      <c r="F100" s="1175"/>
      <c r="G100" s="1175"/>
      <c r="H100" s="1175"/>
      <c r="I100" s="134" t="s">
        <v>56</v>
      </c>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6"/>
      <c r="AH100" s="1145" t="s">
        <v>415</v>
      </c>
      <c r="AI100" s="1146"/>
      <c r="AJ100" s="1146"/>
      <c r="AK100" s="1147"/>
      <c r="AN100" s="148"/>
      <c r="AO100" s="148"/>
      <c r="AP100" s="148"/>
      <c r="BP100" s="149"/>
      <c r="BQ100" s="149"/>
      <c r="BR100" s="149"/>
      <c r="BS100" s="149"/>
      <c r="BU100" s="653"/>
      <c r="BV100" s="568" t="b">
        <v>0</v>
      </c>
      <c r="BX100" s="569"/>
      <c r="BY100" s="569"/>
      <c r="BZ100" s="569"/>
      <c r="CA100" s="569"/>
      <c r="CB100" s="567">
        <v>18</v>
      </c>
      <c r="CC100" s="567" t="b">
        <f t="shared" si="0"/>
        <v>0</v>
      </c>
      <c r="CD100" s="569"/>
      <c r="CE100" s="569"/>
    </row>
    <row r="101" spans="1:113" ht="24" customHeight="1">
      <c r="A101" s="653"/>
      <c r="B101" s="126"/>
      <c r="C101" s="127"/>
      <c r="E101" s="1174"/>
      <c r="F101" s="1175"/>
      <c r="G101" s="1175"/>
      <c r="H101" s="1175"/>
      <c r="I101" s="134" t="s">
        <v>57</v>
      </c>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6"/>
      <c r="AH101" s="1145" t="s">
        <v>416</v>
      </c>
      <c r="AI101" s="1146"/>
      <c r="AJ101" s="1146"/>
      <c r="AK101" s="1147"/>
      <c r="AN101" s="1195" t="s">
        <v>58</v>
      </c>
      <c r="AO101" s="1196"/>
      <c r="AP101" s="1196"/>
      <c r="AQ101" s="1197"/>
      <c r="AR101" s="1620" t="s">
        <v>59</v>
      </c>
      <c r="AS101" s="1621"/>
      <c r="AT101" s="1621"/>
      <c r="AU101" s="1621"/>
      <c r="AV101" s="1621"/>
      <c r="AW101" s="1621"/>
      <c r="AX101" s="1621"/>
      <c r="AY101" s="1621"/>
      <c r="AZ101" s="1621"/>
      <c r="BA101" s="1622"/>
      <c r="BB101" s="1204" t="s">
        <v>579</v>
      </c>
      <c r="BC101" s="1204"/>
      <c r="BD101" s="1204"/>
      <c r="BE101" s="1204"/>
      <c r="BF101" s="1204"/>
      <c r="BG101" s="1204"/>
      <c r="BH101" s="1204"/>
      <c r="BI101" s="1204"/>
      <c r="BJ101" s="1204"/>
      <c r="BK101" s="1204"/>
      <c r="BL101" s="1204"/>
      <c r="BM101" s="1204"/>
      <c r="BN101" s="1204"/>
      <c r="BO101" s="1205"/>
      <c r="BP101" s="1231" t="s">
        <v>440</v>
      </c>
      <c r="BQ101" s="1232"/>
      <c r="BR101" s="1232"/>
      <c r="BS101" s="1233"/>
      <c r="BU101" s="653"/>
      <c r="BV101" s="568" t="b">
        <v>0</v>
      </c>
      <c r="BW101" s="568" t="b">
        <v>0</v>
      </c>
      <c r="BX101" s="569"/>
      <c r="BY101" s="569"/>
      <c r="BZ101" s="569"/>
      <c r="CA101" s="569"/>
      <c r="CB101" s="567">
        <v>19</v>
      </c>
      <c r="CC101" s="567" t="b">
        <f t="shared" si="0"/>
        <v>0</v>
      </c>
      <c r="CD101" s="569"/>
      <c r="CE101" s="569"/>
    </row>
    <row r="102" spans="1:113" ht="24" customHeight="1">
      <c r="A102" s="653"/>
      <c r="B102" s="126"/>
      <c r="C102" s="127"/>
      <c r="E102" s="1174"/>
      <c r="F102" s="1175"/>
      <c r="G102" s="1175"/>
      <c r="H102" s="1175"/>
      <c r="I102" s="134" t="s">
        <v>60</v>
      </c>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6"/>
      <c r="AH102" s="1145" t="s">
        <v>417</v>
      </c>
      <c r="AI102" s="1146"/>
      <c r="AJ102" s="1146"/>
      <c r="AK102" s="1147"/>
      <c r="AN102" s="1198"/>
      <c r="AO102" s="1199"/>
      <c r="AP102" s="1199"/>
      <c r="AQ102" s="1200"/>
      <c r="AR102" s="1077"/>
      <c r="AS102" s="1078"/>
      <c r="AT102" s="1078"/>
      <c r="AU102" s="1078"/>
      <c r="AV102" s="1078"/>
      <c r="AW102" s="1078"/>
      <c r="AX102" s="1078"/>
      <c r="AY102" s="1078"/>
      <c r="AZ102" s="1078"/>
      <c r="BA102" s="1079"/>
      <c r="BB102" s="1206" t="s">
        <v>580</v>
      </c>
      <c r="BC102" s="1072"/>
      <c r="BD102" s="1072"/>
      <c r="BE102" s="1072"/>
      <c r="BF102" s="1072"/>
      <c r="BG102" s="1072"/>
      <c r="BH102" s="1072"/>
      <c r="BI102" s="1072"/>
      <c r="BJ102" s="1072"/>
      <c r="BK102" s="1072"/>
      <c r="BL102" s="1072"/>
      <c r="BM102" s="1072"/>
      <c r="BN102" s="1072"/>
      <c r="BO102" s="1073"/>
      <c r="BP102" s="1145" t="s">
        <v>441</v>
      </c>
      <c r="BQ102" s="1146"/>
      <c r="BR102" s="1146"/>
      <c r="BS102" s="1147"/>
      <c r="BU102" s="653"/>
      <c r="BV102" s="568" t="b">
        <v>0</v>
      </c>
      <c r="BW102" s="568" t="b">
        <v>0</v>
      </c>
      <c r="BX102" s="569"/>
      <c r="BY102" s="569"/>
      <c r="BZ102" s="569"/>
      <c r="CA102" s="569"/>
      <c r="CB102" s="567">
        <v>20</v>
      </c>
      <c r="CC102" s="567" t="b">
        <f t="shared" si="0"/>
        <v>0</v>
      </c>
      <c r="CD102" s="569"/>
      <c r="CE102" s="569"/>
    </row>
    <row r="103" spans="1:113" ht="24" customHeight="1">
      <c r="A103" s="653"/>
      <c r="B103" s="126"/>
      <c r="C103" s="127"/>
      <c r="E103" s="1174"/>
      <c r="F103" s="1175"/>
      <c r="G103" s="1175"/>
      <c r="H103" s="1175"/>
      <c r="I103" s="134" t="s">
        <v>61</v>
      </c>
      <c r="J103" s="135"/>
      <c r="K103" s="135"/>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c r="AG103" s="136"/>
      <c r="AH103" s="1145" t="s">
        <v>418</v>
      </c>
      <c r="AI103" s="1146"/>
      <c r="AJ103" s="1146"/>
      <c r="AK103" s="1147"/>
      <c r="AN103" s="1198"/>
      <c r="AO103" s="1199"/>
      <c r="AP103" s="1199"/>
      <c r="AQ103" s="1200"/>
      <c r="AR103" s="1074" t="s">
        <v>62</v>
      </c>
      <c r="AS103" s="1075"/>
      <c r="AT103" s="1075"/>
      <c r="AU103" s="1075"/>
      <c r="AV103" s="1075"/>
      <c r="AW103" s="1075"/>
      <c r="AX103" s="1075"/>
      <c r="AY103" s="1075"/>
      <c r="AZ103" s="1075"/>
      <c r="BA103" s="1076"/>
      <c r="BB103" s="1070" t="s">
        <v>581</v>
      </c>
      <c r="BC103" s="1070"/>
      <c r="BD103" s="1070"/>
      <c r="BE103" s="1070"/>
      <c r="BF103" s="1070"/>
      <c r="BG103" s="1070"/>
      <c r="BH103" s="1070"/>
      <c r="BI103" s="1070"/>
      <c r="BJ103" s="1070"/>
      <c r="BK103" s="1070"/>
      <c r="BL103" s="1070"/>
      <c r="BM103" s="1070"/>
      <c r="BN103" s="1070"/>
      <c r="BO103" s="1071"/>
      <c r="BP103" s="1145" t="s">
        <v>442</v>
      </c>
      <c r="BQ103" s="1146"/>
      <c r="BR103" s="1146"/>
      <c r="BS103" s="1147"/>
      <c r="BU103" s="653"/>
      <c r="BV103" s="568" t="b">
        <v>0</v>
      </c>
      <c r="BW103" s="568" t="b">
        <v>0</v>
      </c>
      <c r="BX103" s="569"/>
      <c r="BY103" s="569"/>
      <c r="BZ103" s="569"/>
      <c r="CA103" s="569"/>
      <c r="CB103" s="567">
        <v>21</v>
      </c>
      <c r="CC103" s="567" t="b">
        <f t="shared" si="0"/>
        <v>0</v>
      </c>
      <c r="CD103" s="569"/>
      <c r="CE103" s="569"/>
    </row>
    <row r="104" spans="1:113" ht="24" customHeight="1">
      <c r="A104" s="653"/>
      <c r="B104" s="126"/>
      <c r="C104" s="127"/>
      <c r="E104" s="1174"/>
      <c r="F104" s="1175"/>
      <c r="G104" s="1175"/>
      <c r="H104" s="1175"/>
      <c r="I104" s="134" t="s">
        <v>63</v>
      </c>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6"/>
      <c r="AH104" s="1145" t="s">
        <v>419</v>
      </c>
      <c r="AI104" s="1146"/>
      <c r="AJ104" s="1146"/>
      <c r="AK104" s="1147"/>
      <c r="AN104" s="1198"/>
      <c r="AO104" s="1199"/>
      <c r="AP104" s="1199"/>
      <c r="AQ104" s="1200"/>
      <c r="AR104" s="1077"/>
      <c r="AS104" s="1078"/>
      <c r="AT104" s="1078"/>
      <c r="AU104" s="1078"/>
      <c r="AV104" s="1078"/>
      <c r="AW104" s="1078"/>
      <c r="AX104" s="1078"/>
      <c r="AY104" s="1078"/>
      <c r="AZ104" s="1078"/>
      <c r="BA104" s="1079"/>
      <c r="BB104" s="1072" t="s">
        <v>582</v>
      </c>
      <c r="BC104" s="1072"/>
      <c r="BD104" s="1072"/>
      <c r="BE104" s="1072"/>
      <c r="BF104" s="1072"/>
      <c r="BG104" s="1072"/>
      <c r="BH104" s="1072"/>
      <c r="BI104" s="1072"/>
      <c r="BJ104" s="1072"/>
      <c r="BK104" s="1072"/>
      <c r="BL104" s="1072"/>
      <c r="BM104" s="1072"/>
      <c r="BN104" s="1072"/>
      <c r="BO104" s="1073"/>
      <c r="BP104" s="1145" t="s">
        <v>443</v>
      </c>
      <c r="BQ104" s="1146"/>
      <c r="BR104" s="1146"/>
      <c r="BS104" s="1147"/>
      <c r="BU104" s="653"/>
      <c r="BV104" s="568" t="b">
        <v>0</v>
      </c>
      <c r="BW104" s="568" t="b">
        <v>0</v>
      </c>
      <c r="BX104" s="569"/>
      <c r="BY104" s="569"/>
      <c r="BZ104" s="569"/>
      <c r="CA104" s="569"/>
      <c r="CB104" s="567">
        <v>22</v>
      </c>
      <c r="CC104" s="567" t="b">
        <f t="shared" si="0"/>
        <v>0</v>
      </c>
      <c r="CD104" s="569"/>
      <c r="CE104" s="569"/>
    </row>
    <row r="105" spans="1:113" ht="24" customHeight="1">
      <c r="A105" s="653"/>
      <c r="B105" s="126"/>
      <c r="C105" s="127"/>
      <c r="E105" s="1174"/>
      <c r="F105" s="1175"/>
      <c r="G105" s="1175"/>
      <c r="H105" s="1175"/>
      <c r="I105" s="134" t="s">
        <v>64</v>
      </c>
      <c r="J105" s="135"/>
      <c r="K105" s="135"/>
      <c r="L105" s="135"/>
      <c r="M105" s="135"/>
      <c r="N105" s="135"/>
      <c r="O105" s="135"/>
      <c r="P105" s="135"/>
      <c r="Q105" s="135"/>
      <c r="R105" s="135"/>
      <c r="S105" s="135"/>
      <c r="T105" s="135"/>
      <c r="U105" s="135"/>
      <c r="V105" s="135"/>
      <c r="W105" s="135"/>
      <c r="X105" s="135"/>
      <c r="Y105" s="135"/>
      <c r="Z105" s="135"/>
      <c r="AA105" s="135"/>
      <c r="AB105" s="135"/>
      <c r="AC105" s="135"/>
      <c r="AD105" s="135"/>
      <c r="AE105" s="135"/>
      <c r="AF105" s="135"/>
      <c r="AG105" s="136"/>
      <c r="AH105" s="1145" t="s">
        <v>420</v>
      </c>
      <c r="AI105" s="1146"/>
      <c r="AJ105" s="1146"/>
      <c r="AK105" s="1147"/>
      <c r="AN105" s="1198"/>
      <c r="AO105" s="1199"/>
      <c r="AP105" s="1199"/>
      <c r="AQ105" s="1200"/>
      <c r="AR105" s="153" t="s">
        <v>578</v>
      </c>
      <c r="AS105" s="154"/>
      <c r="AT105" s="154"/>
      <c r="AU105" s="154"/>
      <c r="AV105" s="154"/>
      <c r="AW105" s="154"/>
      <c r="AX105" s="154"/>
      <c r="AY105" s="154"/>
      <c r="AZ105" s="154"/>
      <c r="BA105" s="154"/>
      <c r="BB105" s="154"/>
      <c r="BC105" s="154"/>
      <c r="BD105" s="154"/>
      <c r="BE105" s="154"/>
      <c r="BF105" s="154"/>
      <c r="BG105" s="154"/>
      <c r="BH105" s="154"/>
      <c r="BI105" s="154"/>
      <c r="BJ105" s="154"/>
      <c r="BK105" s="154"/>
      <c r="BL105" s="154"/>
      <c r="BM105" s="154"/>
      <c r="BN105" s="154"/>
      <c r="BO105" s="155"/>
      <c r="BP105" s="1080" t="s">
        <v>444</v>
      </c>
      <c r="BQ105" s="1081"/>
      <c r="BR105" s="1081"/>
      <c r="BS105" s="1082"/>
      <c r="BU105" s="653"/>
      <c r="BV105" s="568" t="b">
        <v>0</v>
      </c>
      <c r="BW105" s="568" t="b">
        <v>0</v>
      </c>
      <c r="BX105" s="569"/>
      <c r="BY105" s="569"/>
      <c r="BZ105" s="569"/>
      <c r="CA105" s="569"/>
      <c r="CB105" s="567">
        <v>23</v>
      </c>
      <c r="CC105" s="567" t="b">
        <f t="shared" si="0"/>
        <v>0</v>
      </c>
      <c r="CD105" s="569"/>
      <c r="CE105" s="569"/>
    </row>
    <row r="106" spans="1:113" ht="24" customHeight="1">
      <c r="A106" s="653"/>
      <c r="B106" s="126"/>
      <c r="C106" s="127"/>
      <c r="E106" s="1180"/>
      <c r="F106" s="1181"/>
      <c r="G106" s="1181"/>
      <c r="H106" s="1181"/>
      <c r="I106" s="1189" t="s">
        <v>66</v>
      </c>
      <c r="J106" s="1190"/>
      <c r="K106" s="1190"/>
      <c r="L106" s="1190"/>
      <c r="M106" s="1190"/>
      <c r="N106" s="1190"/>
      <c r="O106" s="1190"/>
      <c r="P106" s="1190"/>
      <c r="Q106" s="1190"/>
      <c r="R106" s="1190"/>
      <c r="S106" s="1190"/>
      <c r="T106" s="1190"/>
      <c r="U106" s="1190"/>
      <c r="V106" s="1190"/>
      <c r="W106" s="1190"/>
      <c r="X106" s="1190"/>
      <c r="Y106" s="1190"/>
      <c r="Z106" s="1190"/>
      <c r="AA106" s="1190"/>
      <c r="AB106" s="1190"/>
      <c r="AC106" s="1190"/>
      <c r="AD106" s="1190"/>
      <c r="AE106" s="1190"/>
      <c r="AF106" s="1190"/>
      <c r="AG106" s="1191"/>
      <c r="AH106" s="1234" t="s">
        <v>421</v>
      </c>
      <c r="AI106" s="1235"/>
      <c r="AJ106" s="1235"/>
      <c r="AK106" s="1236"/>
      <c r="AN106" s="1201"/>
      <c r="AO106" s="1202"/>
      <c r="AP106" s="1202"/>
      <c r="AQ106" s="1203"/>
      <c r="AR106" s="758" t="s">
        <v>65</v>
      </c>
      <c r="AS106" s="159"/>
      <c r="AT106" s="159"/>
      <c r="AU106" s="159"/>
      <c r="AV106" s="159"/>
      <c r="AW106" s="159"/>
      <c r="AX106" s="159"/>
      <c r="AY106" s="159"/>
      <c r="AZ106" s="159"/>
      <c r="BA106" s="159"/>
      <c r="BB106" s="159"/>
      <c r="BC106" s="159"/>
      <c r="BD106" s="159"/>
      <c r="BE106" s="159"/>
      <c r="BF106" s="159"/>
      <c r="BG106" s="159"/>
      <c r="BH106" s="159"/>
      <c r="BI106" s="159"/>
      <c r="BJ106" s="159"/>
      <c r="BK106" s="159"/>
      <c r="BL106" s="159"/>
      <c r="BM106" s="159"/>
      <c r="BN106" s="160"/>
      <c r="BO106" s="155"/>
      <c r="BP106" s="1080" t="s">
        <v>583</v>
      </c>
      <c r="BQ106" s="1081"/>
      <c r="BR106" s="1081"/>
      <c r="BS106" s="1082"/>
      <c r="BU106" s="653"/>
      <c r="BV106" s="568" t="b">
        <v>0</v>
      </c>
      <c r="BW106" s="568" t="b">
        <v>0</v>
      </c>
      <c r="BX106" s="569"/>
      <c r="BY106" s="569"/>
      <c r="BZ106" s="569"/>
      <c r="CA106" s="569"/>
      <c r="CB106" s="567">
        <v>24</v>
      </c>
      <c r="CC106" s="567" t="b">
        <f t="shared" si="0"/>
        <v>0</v>
      </c>
      <c r="CD106" s="569"/>
      <c r="CE106" s="569"/>
    </row>
    <row r="107" spans="1:113" ht="24" customHeight="1">
      <c r="A107" s="653"/>
      <c r="B107" s="126"/>
      <c r="C107" s="127"/>
      <c r="E107" s="143" t="s">
        <v>107</v>
      </c>
      <c r="F107" s="144"/>
      <c r="G107" s="144"/>
      <c r="H107" s="144"/>
      <c r="I107" s="145"/>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146"/>
      <c r="AF107" s="146"/>
      <c r="AG107" s="147"/>
      <c r="AH107" s="1228" t="s">
        <v>422</v>
      </c>
      <c r="AI107" s="1229"/>
      <c r="AJ107" s="1229"/>
      <c r="AK107" s="1230"/>
      <c r="AN107" s="1632" t="s">
        <v>67</v>
      </c>
      <c r="AO107" s="1633"/>
      <c r="AP107" s="1633"/>
      <c r="AQ107" s="1633"/>
      <c r="AR107" s="150" t="s">
        <v>68</v>
      </c>
      <c r="AS107" s="151"/>
      <c r="AT107" s="151"/>
      <c r="AU107" s="151"/>
      <c r="AV107" s="151"/>
      <c r="AW107" s="151"/>
      <c r="AX107" s="151"/>
      <c r="AY107" s="151"/>
      <c r="AZ107" s="151"/>
      <c r="BA107" s="151"/>
      <c r="BB107" s="151"/>
      <c r="BC107" s="151"/>
      <c r="BD107" s="151"/>
      <c r="BE107" s="151"/>
      <c r="BF107" s="151"/>
      <c r="BG107" s="151"/>
      <c r="BH107" s="151"/>
      <c r="BI107" s="151"/>
      <c r="BJ107" s="151"/>
      <c r="BK107" s="151"/>
      <c r="BL107" s="151"/>
      <c r="BM107" s="151"/>
      <c r="BN107" s="151"/>
      <c r="BO107" s="152"/>
      <c r="BP107" s="1231" t="s">
        <v>584</v>
      </c>
      <c r="BQ107" s="1232"/>
      <c r="BR107" s="1232"/>
      <c r="BS107" s="1233"/>
      <c r="BU107" s="653"/>
      <c r="BV107" s="568" t="b">
        <v>0</v>
      </c>
      <c r="BW107" s="568" t="b">
        <v>0</v>
      </c>
      <c r="BX107" s="569"/>
      <c r="BY107" s="569"/>
      <c r="BZ107" s="569"/>
      <c r="CA107" s="569"/>
      <c r="CB107" s="567">
        <v>25</v>
      </c>
      <c r="CC107" s="567" t="b">
        <f t="shared" si="0"/>
        <v>0</v>
      </c>
      <c r="CD107" s="569"/>
      <c r="CE107" s="569"/>
    </row>
    <row r="108" spans="1:113" ht="24" customHeight="1">
      <c r="A108" s="653"/>
      <c r="B108" s="126"/>
      <c r="C108" s="127"/>
      <c r="E108" s="1047" t="s">
        <v>126</v>
      </c>
      <c r="F108" s="1048"/>
      <c r="G108" s="1048"/>
      <c r="H108" s="1048"/>
      <c r="I108" s="131" t="s">
        <v>69</v>
      </c>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E108" s="132"/>
      <c r="AF108" s="132"/>
      <c r="AG108" s="133"/>
      <c r="AH108" s="1231" t="s">
        <v>423</v>
      </c>
      <c r="AI108" s="1232"/>
      <c r="AJ108" s="1232"/>
      <c r="AK108" s="1233"/>
      <c r="AN108" s="1634"/>
      <c r="AO108" s="1635"/>
      <c r="AP108" s="1635"/>
      <c r="AQ108" s="1635"/>
      <c r="AR108" s="153" t="s">
        <v>70</v>
      </c>
      <c r="AS108" s="154"/>
      <c r="AT108" s="154"/>
      <c r="AU108" s="154"/>
      <c r="AV108" s="154"/>
      <c r="AW108" s="154"/>
      <c r="AX108" s="154"/>
      <c r="AY108" s="154"/>
      <c r="AZ108" s="154"/>
      <c r="BA108" s="154"/>
      <c r="BB108" s="154"/>
      <c r="BC108" s="154"/>
      <c r="BD108" s="154"/>
      <c r="BE108" s="154"/>
      <c r="BF108" s="154"/>
      <c r="BG108" s="154"/>
      <c r="BH108" s="154"/>
      <c r="BI108" s="154"/>
      <c r="BJ108" s="154"/>
      <c r="BK108" s="154"/>
      <c r="BL108" s="154"/>
      <c r="BM108" s="154"/>
      <c r="BN108" s="154"/>
      <c r="BO108" s="155"/>
      <c r="BP108" s="1145" t="s">
        <v>445</v>
      </c>
      <c r="BQ108" s="1146"/>
      <c r="BR108" s="1146"/>
      <c r="BS108" s="1147"/>
      <c r="BU108" s="653"/>
      <c r="BV108" s="568" t="b">
        <v>0</v>
      </c>
      <c r="BW108" s="568" t="b">
        <v>0</v>
      </c>
      <c r="BX108" s="569"/>
      <c r="BY108" s="569"/>
      <c r="BZ108" s="569">
        <f>COUNTIF(BV86:BW110,TRUE)</f>
        <v>0</v>
      </c>
      <c r="CA108" s="569"/>
      <c r="CB108" s="567">
        <v>26</v>
      </c>
      <c r="CC108" s="569" t="b">
        <f>BW86</f>
        <v>0</v>
      </c>
      <c r="CD108" s="569"/>
      <c r="CE108" s="569"/>
    </row>
    <row r="109" spans="1:113" ht="24" customHeight="1">
      <c r="A109" s="653"/>
      <c r="B109" s="126"/>
      <c r="C109" s="127"/>
      <c r="E109" s="1049"/>
      <c r="F109" s="1050"/>
      <c r="G109" s="1050"/>
      <c r="H109" s="1050"/>
      <c r="I109" s="134" t="s">
        <v>71</v>
      </c>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6"/>
      <c r="AH109" s="1145" t="s">
        <v>424</v>
      </c>
      <c r="AI109" s="1146"/>
      <c r="AJ109" s="1146"/>
      <c r="AK109" s="1147"/>
      <c r="AN109" s="1634"/>
      <c r="AO109" s="1635"/>
      <c r="AP109" s="1635"/>
      <c r="AQ109" s="1635"/>
      <c r="AR109" s="153" t="s">
        <v>72</v>
      </c>
      <c r="AS109" s="154"/>
      <c r="AT109" s="154"/>
      <c r="AU109" s="154"/>
      <c r="AV109" s="154"/>
      <c r="AW109" s="154"/>
      <c r="AX109" s="154"/>
      <c r="AY109" s="154"/>
      <c r="AZ109" s="154"/>
      <c r="BA109" s="154"/>
      <c r="BB109" s="154"/>
      <c r="BC109" s="154"/>
      <c r="BD109" s="154"/>
      <c r="BE109" s="154"/>
      <c r="BF109" s="154"/>
      <c r="BG109" s="154"/>
      <c r="BH109" s="154"/>
      <c r="BI109" s="154"/>
      <c r="BJ109" s="154"/>
      <c r="BK109" s="154"/>
      <c r="BL109" s="154"/>
      <c r="BM109" s="154"/>
      <c r="BN109" s="154"/>
      <c r="BO109" s="155"/>
      <c r="BP109" s="1145" t="s">
        <v>446</v>
      </c>
      <c r="BQ109" s="1146"/>
      <c r="BR109" s="1146"/>
      <c r="BS109" s="1147"/>
      <c r="BU109" s="653"/>
      <c r="BV109" s="568" t="b">
        <v>0</v>
      </c>
      <c r="BW109" s="568" t="b">
        <v>0</v>
      </c>
      <c r="BX109" s="569"/>
      <c r="BY109" s="569"/>
      <c r="BZ109" s="569"/>
      <c r="CA109" s="569"/>
      <c r="CB109" s="567">
        <v>27</v>
      </c>
      <c r="CC109" s="569" t="b">
        <f t="shared" ref="CC109:CC121" si="1">BW87</f>
        <v>0</v>
      </c>
      <c r="CD109" s="569"/>
      <c r="CE109" s="569"/>
    </row>
    <row r="110" spans="1:113" ht="24" customHeight="1">
      <c r="A110" s="653"/>
      <c r="B110" s="126"/>
      <c r="C110" s="127"/>
      <c r="E110" s="1051"/>
      <c r="F110" s="1052"/>
      <c r="G110" s="1052"/>
      <c r="H110" s="1052"/>
      <c r="I110" s="137" t="s">
        <v>367</v>
      </c>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9"/>
      <c r="AH110" s="1234" t="s">
        <v>425</v>
      </c>
      <c r="AI110" s="1235"/>
      <c r="AJ110" s="1235"/>
      <c r="AK110" s="1236"/>
      <c r="AN110" s="1636"/>
      <c r="AO110" s="1637"/>
      <c r="AP110" s="1637"/>
      <c r="AQ110" s="1637"/>
      <c r="AR110" s="156" t="s">
        <v>73</v>
      </c>
      <c r="AS110" s="157"/>
      <c r="AT110" s="157"/>
      <c r="AU110" s="157"/>
      <c r="AV110" s="157"/>
      <c r="AW110" s="157"/>
      <c r="AX110" s="157"/>
      <c r="AY110" s="157"/>
      <c r="AZ110" s="157"/>
      <c r="BA110" s="157"/>
      <c r="BB110" s="157"/>
      <c r="BC110" s="157"/>
      <c r="BD110" s="157"/>
      <c r="BE110" s="157"/>
      <c r="BF110" s="157"/>
      <c r="BG110" s="157"/>
      <c r="BH110" s="157"/>
      <c r="BI110" s="157"/>
      <c r="BJ110" s="157"/>
      <c r="BK110" s="157"/>
      <c r="BL110" s="157"/>
      <c r="BM110" s="157"/>
      <c r="BN110" s="157"/>
      <c r="BO110" s="158"/>
      <c r="BP110" s="1234" t="s">
        <v>585</v>
      </c>
      <c r="BQ110" s="1235"/>
      <c r="BR110" s="1235"/>
      <c r="BS110" s="1236"/>
      <c r="BU110" s="653"/>
      <c r="BV110" s="568" t="b">
        <v>0</v>
      </c>
      <c r="BW110" s="568" t="b">
        <v>0</v>
      </c>
      <c r="BX110" s="569"/>
      <c r="BY110" s="569"/>
      <c r="BZ110" s="569"/>
      <c r="CA110" s="569"/>
      <c r="CB110" s="567">
        <v>28</v>
      </c>
      <c r="CC110" s="569" t="b">
        <f t="shared" si="1"/>
        <v>0</v>
      </c>
      <c r="CD110" s="569"/>
      <c r="CE110" s="569"/>
    </row>
    <row r="111" spans="1:113" ht="12" customHeight="1">
      <c r="A111" s="653"/>
      <c r="C111" s="161"/>
      <c r="G111" s="162"/>
      <c r="H111" s="163"/>
      <c r="I111" s="164"/>
      <c r="J111" s="165"/>
      <c r="K111" s="164"/>
      <c r="L111" s="164"/>
      <c r="M111" s="164"/>
      <c r="N111" s="166"/>
      <c r="O111" s="166"/>
      <c r="P111" s="166"/>
      <c r="Q111" s="167"/>
      <c r="R111" s="167"/>
      <c r="S111" s="167"/>
      <c r="T111" s="167"/>
      <c r="U111" s="167"/>
      <c r="V111" s="167"/>
      <c r="W111" s="166"/>
      <c r="X111" s="166"/>
      <c r="Y111" s="166"/>
      <c r="Z111" s="167"/>
      <c r="AA111" s="167"/>
      <c r="AB111" s="167"/>
      <c r="AC111" s="167"/>
      <c r="BU111" s="653"/>
      <c r="BX111" s="569"/>
      <c r="BY111" s="569"/>
      <c r="BZ111" s="569"/>
      <c r="CA111" s="569"/>
      <c r="CB111" s="567">
        <v>29</v>
      </c>
      <c r="CC111" s="569" t="b">
        <f t="shared" si="1"/>
        <v>0</v>
      </c>
      <c r="CD111" s="569"/>
      <c r="CE111" s="569"/>
    </row>
    <row r="112" spans="1:113" ht="15" customHeight="1">
      <c r="A112" s="653"/>
      <c r="C112" s="115" t="s">
        <v>211</v>
      </c>
      <c r="D112" s="161"/>
      <c r="G112" s="113"/>
      <c r="H112" s="168" t="s">
        <v>74</v>
      </c>
      <c r="I112" s="163"/>
      <c r="J112" s="164"/>
      <c r="K112" s="165"/>
      <c r="L112" s="164"/>
      <c r="M112" s="164"/>
      <c r="N112" s="166"/>
      <c r="O112" s="166"/>
      <c r="P112" s="166"/>
      <c r="Q112" s="167"/>
      <c r="R112" s="167"/>
      <c r="S112" s="167"/>
      <c r="T112" s="167"/>
      <c r="U112" s="167"/>
      <c r="V112" s="167"/>
      <c r="W112" s="166"/>
      <c r="X112" s="166"/>
      <c r="Y112" s="166"/>
      <c r="Z112" s="167"/>
      <c r="AA112" s="167"/>
      <c r="AB112" s="167"/>
      <c r="AC112" s="167"/>
      <c r="BU112" s="653"/>
      <c r="BX112" s="569"/>
      <c r="BY112" s="569"/>
      <c r="BZ112" s="569"/>
      <c r="CA112" s="569"/>
      <c r="CB112" s="567">
        <v>30</v>
      </c>
      <c r="CC112" s="569" t="b">
        <f t="shared" si="1"/>
        <v>0</v>
      </c>
      <c r="CD112" s="569"/>
      <c r="CE112" s="569"/>
      <c r="CF112" s="569"/>
      <c r="CG112" s="569"/>
      <c r="CH112" s="569"/>
      <c r="CI112" s="710"/>
      <c r="CJ112" s="710"/>
      <c r="CK112" s="120"/>
      <c r="CL112" s="120"/>
      <c r="CM112" s="120"/>
      <c r="CN112" s="120"/>
      <c r="CO112" s="120"/>
      <c r="CP112" s="120"/>
      <c r="CQ112" s="120"/>
      <c r="CR112" s="120"/>
      <c r="CS112" s="120"/>
      <c r="CT112" s="120"/>
      <c r="CU112" s="120"/>
      <c r="CV112" s="120"/>
      <c r="CW112" s="120"/>
      <c r="CX112" s="120"/>
      <c r="CY112" s="120"/>
      <c r="CZ112" s="120"/>
      <c r="DA112" s="120"/>
      <c r="DB112" s="120"/>
      <c r="DC112" s="120"/>
      <c r="DD112" s="120"/>
      <c r="DE112" s="120"/>
      <c r="DF112" s="120"/>
      <c r="DG112" s="120"/>
      <c r="DH112" s="120"/>
      <c r="DI112" s="120"/>
    </row>
    <row r="113" spans="1:113" ht="43.5" customHeight="1">
      <c r="A113" s="653"/>
      <c r="D113" s="169"/>
      <c r="G113" s="113"/>
      <c r="H113" s="1057" t="s">
        <v>727</v>
      </c>
      <c r="I113" s="1057"/>
      <c r="J113" s="1057"/>
      <c r="K113" s="1057"/>
      <c r="L113" s="1057"/>
      <c r="M113" s="1057"/>
      <c r="N113" s="1057"/>
      <c r="O113" s="1057"/>
      <c r="P113" s="1057"/>
      <c r="Q113" s="1057"/>
      <c r="R113" s="1057"/>
      <c r="S113" s="1057"/>
      <c r="T113" s="1057"/>
      <c r="U113" s="1057"/>
      <c r="V113" s="1057"/>
      <c r="W113" s="1057"/>
      <c r="X113" s="1057"/>
      <c r="Y113" s="1057"/>
      <c r="Z113" s="1057"/>
      <c r="AA113" s="1057"/>
      <c r="AB113" s="1057"/>
      <c r="AC113" s="1057"/>
      <c r="AD113" s="1057"/>
      <c r="AE113" s="1057"/>
      <c r="AF113" s="1057"/>
      <c r="AG113" s="1057"/>
      <c r="AH113" s="1057"/>
      <c r="AI113" s="1057"/>
      <c r="AJ113" s="1057"/>
      <c r="AK113" s="1057"/>
      <c r="AL113" s="1057"/>
      <c r="AM113" s="1057"/>
      <c r="AN113" s="1057"/>
      <c r="AO113" s="1057"/>
      <c r="AP113" s="1057"/>
      <c r="AQ113" s="1057"/>
      <c r="AR113" s="1057"/>
      <c r="AS113" s="1057"/>
      <c r="AT113" s="1057"/>
      <c r="AU113" s="1057"/>
      <c r="AV113" s="1057"/>
      <c r="AW113" s="1057"/>
      <c r="AX113" s="1057"/>
      <c r="AY113" s="1057"/>
      <c r="AZ113" s="1057"/>
      <c r="BA113" s="1057"/>
      <c r="BB113" s="1057"/>
      <c r="BC113" s="1057"/>
      <c r="BD113" s="1057"/>
      <c r="BE113" s="1057"/>
      <c r="BF113" s="1057"/>
      <c r="BG113" s="1057"/>
      <c r="BH113" s="1057"/>
      <c r="BI113" s="1057"/>
      <c r="BJ113" s="1057"/>
      <c r="BK113" s="1057"/>
      <c r="BL113" s="1057"/>
      <c r="BM113" s="1057"/>
      <c r="BN113" s="1057"/>
      <c r="BO113" s="1057"/>
      <c r="BP113" s="1057"/>
      <c r="BQ113" s="1057"/>
      <c r="BR113" s="1057"/>
      <c r="BS113" s="1057"/>
      <c r="BT113" s="170"/>
      <c r="BU113" s="689"/>
      <c r="BV113" s="570"/>
      <c r="BX113" s="569"/>
      <c r="BY113" s="569"/>
      <c r="BZ113" s="569"/>
      <c r="CA113" s="569"/>
      <c r="CB113" s="567">
        <v>31</v>
      </c>
      <c r="CC113" s="569" t="b">
        <f t="shared" si="1"/>
        <v>0</v>
      </c>
      <c r="CD113" s="569"/>
      <c r="CE113" s="569"/>
      <c r="CF113" s="569"/>
      <c r="CG113" s="569"/>
      <c r="CH113" s="569"/>
      <c r="CI113" s="710"/>
      <c r="CJ113" s="710"/>
      <c r="CK113" s="120"/>
      <c r="CL113" s="120"/>
      <c r="CM113" s="120"/>
      <c r="CN113" s="120"/>
      <c r="CO113" s="120"/>
      <c r="CP113" s="120"/>
      <c r="CQ113" s="120"/>
      <c r="CR113" s="120"/>
      <c r="CS113" s="120"/>
      <c r="CT113" s="120"/>
      <c r="CU113" s="120"/>
      <c r="CV113" s="120"/>
      <c r="CW113" s="120"/>
      <c r="CX113" s="120"/>
      <c r="CY113" s="120"/>
      <c r="CZ113" s="120"/>
      <c r="DA113" s="120"/>
      <c r="DB113" s="120"/>
      <c r="DC113" s="120"/>
      <c r="DD113" s="120"/>
      <c r="DE113" s="120"/>
      <c r="DF113" s="120"/>
      <c r="DG113" s="120"/>
      <c r="DH113" s="120"/>
      <c r="DI113" s="120"/>
    </row>
    <row r="114" spans="1:113" ht="4.5" customHeight="1">
      <c r="A114" s="653"/>
      <c r="D114" s="169"/>
      <c r="G114" s="68"/>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170"/>
      <c r="BU114" s="689"/>
      <c r="BV114" s="570"/>
      <c r="BX114" s="569"/>
      <c r="BY114" s="569"/>
      <c r="BZ114" s="569"/>
      <c r="CA114" s="569"/>
      <c r="CB114" s="567">
        <v>32</v>
      </c>
      <c r="CC114" s="569" t="b">
        <f t="shared" si="1"/>
        <v>0</v>
      </c>
      <c r="CD114" s="569"/>
      <c r="CE114" s="569"/>
      <c r="CF114" s="569"/>
      <c r="CG114" s="569"/>
      <c r="CH114" s="569"/>
      <c r="CI114" s="710"/>
      <c r="CJ114" s="710"/>
      <c r="CK114" s="120"/>
      <c r="CL114" s="120"/>
      <c r="CM114" s="120"/>
      <c r="CN114" s="120"/>
      <c r="CO114" s="120"/>
      <c r="CP114" s="120"/>
      <c r="CQ114" s="120"/>
      <c r="CR114" s="120"/>
      <c r="CS114" s="120"/>
      <c r="CT114" s="120"/>
      <c r="CU114" s="120"/>
      <c r="CV114" s="120"/>
      <c r="CW114" s="120"/>
      <c r="CX114" s="120"/>
      <c r="CY114" s="120"/>
      <c r="CZ114" s="120"/>
      <c r="DA114" s="120"/>
      <c r="DB114" s="120"/>
      <c r="DC114" s="120"/>
      <c r="DD114" s="120"/>
      <c r="DE114" s="120"/>
      <c r="DF114" s="120"/>
      <c r="DG114" s="120"/>
      <c r="DH114" s="120"/>
      <c r="DI114" s="120"/>
    </row>
    <row r="115" spans="1:113" ht="15.75" customHeight="1">
      <c r="A115" s="653"/>
      <c r="C115" s="168"/>
      <c r="D115" s="169"/>
      <c r="G115" s="171"/>
      <c r="H115" s="171"/>
      <c r="I115" s="171"/>
      <c r="J115" s="171"/>
      <c r="K115" s="113"/>
      <c r="L115" s="113"/>
      <c r="M115" s="113"/>
      <c r="N115" s="113"/>
      <c r="O115" s="113"/>
      <c r="P115" s="113"/>
      <c r="Q115" s="113"/>
      <c r="R115" s="113"/>
      <c r="S115" s="113"/>
      <c r="T115" s="113"/>
      <c r="U115" s="171"/>
      <c r="V115" s="171"/>
      <c r="W115" s="171"/>
      <c r="X115" s="171"/>
      <c r="Y115" s="171"/>
      <c r="Z115" s="171"/>
      <c r="AA115" s="171"/>
      <c r="AB115" s="171"/>
      <c r="AC115" s="171"/>
      <c r="AD115" s="171"/>
      <c r="AE115" s="1638" t="s">
        <v>231</v>
      </c>
      <c r="AF115" s="1488"/>
      <c r="AG115" s="1488"/>
      <c r="AH115" s="1488"/>
      <c r="AI115" s="1488"/>
      <c r="AJ115" s="1488"/>
      <c r="AK115" s="1488"/>
      <c r="AL115" s="1488"/>
      <c r="AM115" s="1488"/>
      <c r="AN115" s="1639"/>
      <c r="AO115" s="171"/>
      <c r="AP115" s="172" t="str">
        <f>IF(BV116="","",(IF(COUNTIF(BV86:BW110,TRUE)=0,"問３をご入力ください。","")))</f>
        <v/>
      </c>
      <c r="AQ115" s="171"/>
      <c r="AR115" s="171"/>
      <c r="AS115" s="171"/>
      <c r="AT115" s="171"/>
      <c r="BI115" s="170"/>
      <c r="BJ115" s="170"/>
      <c r="BK115" s="170"/>
      <c r="BM115" s="120"/>
      <c r="BN115" s="120"/>
      <c r="BO115" s="120"/>
      <c r="BP115" s="120"/>
      <c r="BQ115" s="120"/>
      <c r="BR115" s="120"/>
      <c r="BS115" s="120"/>
      <c r="BT115" s="120"/>
      <c r="BU115" s="690"/>
      <c r="BV115" s="569"/>
      <c r="BW115" s="569"/>
      <c r="BX115" s="569"/>
      <c r="BY115" s="569"/>
      <c r="BZ115" s="569"/>
      <c r="CA115" s="569"/>
      <c r="CB115" s="567">
        <v>33</v>
      </c>
      <c r="CC115" s="569" t="b">
        <f t="shared" si="1"/>
        <v>0</v>
      </c>
      <c r="CD115" s="569"/>
      <c r="CE115" s="569"/>
      <c r="CF115" s="569"/>
      <c r="CG115" s="569"/>
      <c r="CH115" s="569"/>
      <c r="CI115" s="710"/>
      <c r="CJ115" s="710"/>
      <c r="CK115" s="120"/>
      <c r="CL115" s="120"/>
      <c r="CM115" s="120"/>
      <c r="CN115" s="120"/>
      <c r="CO115" s="120"/>
      <c r="CP115" s="120"/>
      <c r="CQ115" s="120"/>
      <c r="CR115" s="120"/>
      <c r="CS115" s="120"/>
      <c r="CT115" s="120"/>
      <c r="CU115" s="120"/>
      <c r="CV115" s="120"/>
      <c r="CW115" s="120"/>
      <c r="CX115" s="120"/>
    </row>
    <row r="116" spans="1:113" ht="17.100000000000001" customHeight="1">
      <c r="A116" s="653"/>
      <c r="C116" s="168"/>
      <c r="D116" s="169"/>
      <c r="G116" s="171"/>
      <c r="H116" s="171"/>
      <c r="I116" s="171"/>
      <c r="J116" s="171"/>
      <c r="K116" s="113"/>
      <c r="L116" s="113"/>
      <c r="M116" s="113"/>
      <c r="N116" s="113"/>
      <c r="O116" s="113"/>
      <c r="P116" s="113"/>
      <c r="Q116" s="113"/>
      <c r="R116" s="113"/>
      <c r="S116" s="113"/>
      <c r="T116" s="113"/>
      <c r="U116" s="171"/>
      <c r="V116" s="171"/>
      <c r="W116" s="171"/>
      <c r="X116" s="171"/>
      <c r="Y116" s="171"/>
      <c r="Z116" s="171"/>
      <c r="AA116" s="171"/>
      <c r="AB116" s="171"/>
      <c r="AC116" s="171"/>
      <c r="AD116" s="171"/>
      <c r="AE116" s="1133"/>
      <c r="AF116" s="1134"/>
      <c r="AG116" s="1134"/>
      <c r="AH116" s="1134"/>
      <c r="AI116" s="1134"/>
      <c r="AJ116" s="1134"/>
      <c r="AK116" s="1134"/>
      <c r="AL116" s="1134"/>
      <c r="AM116" s="1134"/>
      <c r="AN116" s="1135"/>
      <c r="AO116" s="171"/>
      <c r="AP116" s="172" t="str">
        <f>IF(AE116="","",IF(AND(AE116&gt;=1,AE116&lt;=49),"","問3の1～49までの数字をご入力ください。"))</f>
        <v/>
      </c>
      <c r="AQ116" s="171"/>
      <c r="AR116" s="171"/>
      <c r="AS116" s="171"/>
      <c r="AT116" s="171"/>
      <c r="AU116" s="171"/>
      <c r="AV116" s="171"/>
      <c r="AW116" s="171"/>
      <c r="AX116" s="173"/>
      <c r="AY116" s="174"/>
      <c r="AZ116" s="174"/>
      <c r="BA116" s="174"/>
      <c r="BB116" s="174"/>
      <c r="BC116" s="174"/>
      <c r="BD116" s="174"/>
      <c r="BE116" s="174"/>
      <c r="BF116" s="174"/>
      <c r="BG116" s="174"/>
      <c r="BH116" s="174"/>
      <c r="BI116" s="170"/>
      <c r="BJ116" s="170"/>
      <c r="BK116" s="170"/>
      <c r="BM116" s="120"/>
      <c r="BN116" s="120"/>
      <c r="BO116" s="120"/>
      <c r="BP116" s="120"/>
      <c r="BQ116" s="120"/>
      <c r="BR116" s="120"/>
      <c r="BS116" s="63"/>
      <c r="BT116" s="120"/>
      <c r="BU116" s="690"/>
      <c r="BV116" s="569" t="str">
        <f>IF(AE116="","",1)</f>
        <v/>
      </c>
      <c r="BW116" s="569"/>
      <c r="BX116" s="569"/>
      <c r="BY116" s="569"/>
      <c r="BZ116" s="569"/>
      <c r="CA116" s="569"/>
      <c r="CB116" s="567">
        <v>34</v>
      </c>
      <c r="CC116" s="569" t="b">
        <f t="shared" si="1"/>
        <v>0</v>
      </c>
      <c r="CD116" s="569"/>
      <c r="CE116" s="569"/>
      <c r="CF116" s="569"/>
      <c r="CG116" s="569"/>
      <c r="CH116" s="569"/>
      <c r="CI116" s="710"/>
      <c r="CJ116" s="710"/>
      <c r="CK116" s="120"/>
      <c r="CL116" s="120"/>
      <c r="CM116" s="120"/>
      <c r="CN116" s="120"/>
      <c r="CO116" s="120"/>
      <c r="CP116" s="120"/>
      <c r="CQ116" s="120"/>
      <c r="CR116" s="120"/>
      <c r="CS116" s="120"/>
      <c r="CT116" s="120"/>
      <c r="CU116" s="120"/>
      <c r="CV116" s="120"/>
      <c r="CW116" s="120"/>
      <c r="CX116" s="120"/>
    </row>
    <row r="117" spans="1:113" ht="17.100000000000001" customHeight="1">
      <c r="A117" s="653"/>
      <c r="C117" s="168"/>
      <c r="D117" s="169"/>
      <c r="G117" s="171"/>
      <c r="H117" s="171"/>
      <c r="I117" s="171"/>
      <c r="J117" s="171"/>
      <c r="K117" s="113"/>
      <c r="L117" s="113"/>
      <c r="M117" s="113"/>
      <c r="N117" s="113"/>
      <c r="O117" s="113"/>
      <c r="P117" s="113"/>
      <c r="Q117" s="113"/>
      <c r="R117" s="113"/>
      <c r="S117" s="113"/>
      <c r="T117" s="113"/>
      <c r="U117" s="171"/>
      <c r="V117" s="171"/>
      <c r="W117" s="171"/>
      <c r="X117" s="171"/>
      <c r="Y117" s="171"/>
      <c r="Z117" s="171"/>
      <c r="AA117" s="171"/>
      <c r="AB117" s="171"/>
      <c r="AC117" s="171"/>
      <c r="AD117" s="171"/>
      <c r="AE117" s="1136"/>
      <c r="AF117" s="1137"/>
      <c r="AG117" s="1137"/>
      <c r="AH117" s="1137"/>
      <c r="AI117" s="1137"/>
      <c r="AJ117" s="1137"/>
      <c r="AK117" s="1137"/>
      <c r="AL117" s="1137"/>
      <c r="AM117" s="1137"/>
      <c r="AN117" s="1138"/>
      <c r="AO117" s="171"/>
      <c r="AP117" s="634" t="str">
        <f>IF(AE116="","",IF(OR(AE116&lt;1,AE116&gt;49),"",IF(COUNTIF(BV86:BW110,TRUE)=0,"",IF(CE83=TRUE,"","選択した番号は問3でチェックがついていません。"))))</f>
        <v/>
      </c>
      <c r="AQ117" s="171"/>
      <c r="AR117" s="171"/>
      <c r="AS117" s="171"/>
      <c r="AT117" s="171"/>
      <c r="AU117" s="171"/>
      <c r="AV117" s="171"/>
      <c r="AW117" s="171"/>
      <c r="AX117" s="173"/>
      <c r="AY117" s="174"/>
      <c r="AZ117" s="174"/>
      <c r="BA117" s="174"/>
      <c r="BB117" s="174"/>
      <c r="BC117" s="174"/>
      <c r="BD117" s="174"/>
      <c r="BE117" s="174"/>
      <c r="BF117" s="174"/>
      <c r="BG117" s="174"/>
      <c r="BH117" s="174"/>
      <c r="BI117" s="170"/>
      <c r="BJ117" s="170"/>
      <c r="BK117" s="170"/>
      <c r="BM117" s="120"/>
      <c r="BN117" s="120"/>
      <c r="BO117" s="120"/>
      <c r="BP117" s="120"/>
      <c r="BQ117" s="120"/>
      <c r="BR117" s="120"/>
      <c r="BS117" s="63"/>
      <c r="BT117" s="120"/>
      <c r="BU117" s="690"/>
      <c r="BV117" s="569"/>
      <c r="BW117" s="569"/>
      <c r="BX117" s="569"/>
      <c r="BY117" s="569"/>
      <c r="BZ117" s="569"/>
      <c r="CA117" s="569"/>
      <c r="CB117" s="567">
        <v>35</v>
      </c>
      <c r="CC117" s="569" t="b">
        <f t="shared" si="1"/>
        <v>0</v>
      </c>
      <c r="CD117" s="569"/>
      <c r="CE117" s="569"/>
      <c r="CF117" s="569"/>
      <c r="CG117" s="569"/>
      <c r="CH117" s="569"/>
      <c r="CI117" s="710"/>
      <c r="CJ117" s="710"/>
      <c r="CK117" s="120"/>
      <c r="CL117" s="120"/>
      <c r="CM117" s="120"/>
      <c r="CN117" s="120"/>
      <c r="CO117" s="120"/>
      <c r="CP117" s="120"/>
      <c r="CQ117" s="120"/>
      <c r="CR117" s="120"/>
      <c r="CS117" s="120"/>
      <c r="CT117" s="120"/>
      <c r="CU117" s="120"/>
      <c r="CV117" s="120"/>
      <c r="CW117" s="120"/>
      <c r="CX117" s="120"/>
    </row>
    <row r="118" spans="1:113" ht="7.5" customHeight="1">
      <c r="A118" s="653"/>
      <c r="C118" s="168"/>
      <c r="D118" s="169"/>
      <c r="G118" s="171"/>
      <c r="H118" s="171"/>
      <c r="I118" s="171"/>
      <c r="J118" s="171"/>
      <c r="K118" s="113"/>
      <c r="L118" s="113"/>
      <c r="M118" s="113"/>
      <c r="N118" s="113"/>
      <c r="O118" s="113"/>
      <c r="P118" s="113"/>
      <c r="Q118" s="113"/>
      <c r="R118" s="113"/>
      <c r="S118" s="113"/>
      <c r="T118" s="113"/>
      <c r="U118" s="171"/>
      <c r="V118" s="171"/>
      <c r="W118" s="171"/>
      <c r="X118" s="171"/>
      <c r="Y118" s="171"/>
      <c r="Z118" s="171"/>
      <c r="AA118" s="171"/>
      <c r="AB118" s="171"/>
      <c r="AC118" s="171"/>
      <c r="AD118" s="171"/>
      <c r="AE118" s="10"/>
      <c r="AF118" s="10"/>
      <c r="AG118" s="10"/>
      <c r="AH118" s="10"/>
      <c r="AI118" s="10"/>
      <c r="AJ118" s="10"/>
      <c r="AK118" s="10"/>
      <c r="AL118" s="10"/>
      <c r="AM118" s="10"/>
      <c r="AN118" s="10"/>
      <c r="AO118" s="171"/>
      <c r="AP118" s="171"/>
      <c r="AQ118" s="171"/>
      <c r="AR118" s="171"/>
      <c r="AS118" s="171"/>
      <c r="AT118" s="171"/>
      <c r="AU118" s="171"/>
      <c r="AV118" s="171"/>
      <c r="AW118" s="171"/>
      <c r="AX118" s="173"/>
      <c r="AY118" s="174"/>
      <c r="AZ118" s="174"/>
      <c r="BA118" s="174"/>
      <c r="BB118" s="174"/>
      <c r="BC118" s="174"/>
      <c r="BD118" s="174"/>
      <c r="BE118" s="174"/>
      <c r="BF118" s="174"/>
      <c r="BG118" s="174"/>
      <c r="BH118" s="174"/>
      <c r="BI118" s="170"/>
      <c r="BJ118" s="170"/>
      <c r="BK118" s="170"/>
      <c r="BM118" s="120"/>
      <c r="BN118" s="120"/>
      <c r="BO118" s="120"/>
      <c r="BP118" s="120"/>
      <c r="BQ118" s="120"/>
      <c r="BR118" s="120"/>
      <c r="BS118" s="63"/>
      <c r="BT118" s="120"/>
      <c r="BU118" s="690"/>
      <c r="BV118" s="569"/>
      <c r="BW118" s="569"/>
      <c r="BX118" s="569"/>
      <c r="BY118" s="569"/>
      <c r="BZ118" s="569"/>
      <c r="CA118" s="569"/>
      <c r="CB118" s="567">
        <v>36</v>
      </c>
      <c r="CC118" s="569" t="b">
        <f t="shared" si="1"/>
        <v>0</v>
      </c>
      <c r="CD118" s="569"/>
      <c r="CE118" s="569"/>
      <c r="CF118" s="569"/>
      <c r="CG118" s="569"/>
      <c r="CH118" s="569"/>
      <c r="CI118" s="710"/>
      <c r="CJ118" s="710"/>
      <c r="CK118" s="120"/>
      <c r="CL118" s="120"/>
      <c r="CM118" s="120"/>
      <c r="CN118" s="120"/>
      <c r="CO118" s="120"/>
      <c r="CP118" s="120"/>
      <c r="CQ118" s="120"/>
      <c r="CR118" s="120"/>
      <c r="CS118" s="120"/>
      <c r="CT118" s="120"/>
      <c r="CU118" s="120"/>
      <c r="CV118" s="120"/>
      <c r="CW118" s="120"/>
      <c r="CX118" s="120"/>
    </row>
    <row r="119" spans="1:113">
      <c r="A119" s="653"/>
      <c r="BU119" s="653"/>
      <c r="CB119" s="567">
        <v>37</v>
      </c>
      <c r="CC119" s="569" t="b">
        <f t="shared" si="1"/>
        <v>0</v>
      </c>
    </row>
    <row r="120" spans="1:113" s="175" customFormat="1" ht="20.100000000000001" customHeight="1">
      <c r="A120" s="649"/>
      <c r="C120" s="176" t="s">
        <v>213</v>
      </c>
      <c r="D120" s="177"/>
      <c r="E120" s="177"/>
      <c r="F120" s="177"/>
      <c r="G120" s="115"/>
      <c r="H120" s="1254" t="s">
        <v>719</v>
      </c>
      <c r="I120" s="1254"/>
      <c r="J120" s="1254"/>
      <c r="K120" s="1254"/>
      <c r="L120" s="1254"/>
      <c r="M120" s="1254"/>
      <c r="N120" s="1254"/>
      <c r="O120" s="1254"/>
      <c r="P120" s="1254"/>
      <c r="Q120" s="1254"/>
      <c r="R120" s="1254"/>
      <c r="S120" s="1254"/>
      <c r="T120" s="1254"/>
      <c r="U120" s="1254"/>
      <c r="V120" s="1254"/>
      <c r="W120" s="1254"/>
      <c r="X120" s="1254"/>
      <c r="Y120" s="1254"/>
      <c r="Z120" s="1254"/>
      <c r="AA120" s="1254"/>
      <c r="AB120" s="1254"/>
      <c r="AC120" s="1254"/>
      <c r="AD120" s="1254"/>
      <c r="AE120" s="1254"/>
      <c r="AF120" s="1254"/>
      <c r="AG120" s="1254"/>
      <c r="AH120" s="1254"/>
      <c r="AI120" s="1254"/>
      <c r="AJ120" s="1254"/>
      <c r="AK120" s="1254"/>
      <c r="AL120" s="1254"/>
      <c r="AM120" s="1254"/>
      <c r="AN120" s="1254"/>
      <c r="AO120" s="1254"/>
      <c r="AP120" s="1254"/>
      <c r="AQ120" s="1254"/>
      <c r="AR120" s="1254"/>
      <c r="AS120" s="1254"/>
      <c r="AT120" s="1254"/>
      <c r="AU120" s="1254"/>
      <c r="AV120" s="1254"/>
      <c r="AW120" s="1254"/>
      <c r="AX120" s="1254"/>
      <c r="AY120" s="1254"/>
      <c r="AZ120" s="1254"/>
      <c r="BA120" s="1254"/>
      <c r="BB120" s="1254"/>
      <c r="BC120" s="1254"/>
      <c r="BD120" s="1254"/>
      <c r="BE120" s="1254"/>
      <c r="BF120" s="1254"/>
      <c r="BG120" s="1254"/>
      <c r="BH120" s="1254"/>
      <c r="BI120" s="1254"/>
      <c r="BJ120" s="1254"/>
      <c r="BK120" s="1254"/>
      <c r="BL120" s="1254"/>
      <c r="BM120" s="1254"/>
      <c r="BN120" s="1254"/>
      <c r="BO120" s="1254"/>
      <c r="BP120" s="1254"/>
      <c r="BQ120" s="1254"/>
      <c r="BR120" s="1254"/>
      <c r="BS120" s="1254"/>
      <c r="BU120" s="649"/>
      <c r="BV120" s="571"/>
      <c r="BW120" s="571"/>
      <c r="BX120" s="571"/>
      <c r="BY120" s="561"/>
      <c r="BZ120" s="571"/>
      <c r="CA120" s="571"/>
      <c r="CB120" s="567">
        <v>38</v>
      </c>
      <c r="CC120" s="569" t="b">
        <f t="shared" si="1"/>
        <v>0</v>
      </c>
      <c r="CD120" s="571"/>
      <c r="CE120" s="571"/>
      <c r="CF120" s="571"/>
      <c r="CG120" s="571"/>
      <c r="CH120" s="571"/>
      <c r="CI120" s="711"/>
      <c r="CJ120" s="711"/>
    </row>
    <row r="121" spans="1:113" s="175" customFormat="1" ht="15" customHeight="1">
      <c r="A121" s="649"/>
      <c r="C121" s="176"/>
      <c r="D121" s="177"/>
      <c r="E121" s="177"/>
      <c r="F121" s="177"/>
      <c r="G121" s="115"/>
      <c r="H121" s="178"/>
      <c r="I121" s="179"/>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1" t="str">
        <f>IF(AF123=2025,IF(11&lt;=AP123,"2025年10月以前でお答えください",""),"")</f>
        <v/>
      </c>
      <c r="AX121" s="180"/>
      <c r="AY121" s="180"/>
      <c r="AZ121" s="180"/>
      <c r="BA121" s="180"/>
      <c r="BB121" s="180"/>
      <c r="BC121" s="180"/>
      <c r="BD121" s="180"/>
      <c r="BE121" s="180"/>
      <c r="BF121" s="180"/>
      <c r="BG121" s="180"/>
      <c r="BH121" s="180"/>
      <c r="BI121" s="180"/>
      <c r="BJ121" s="180"/>
      <c r="BK121" s="180"/>
      <c r="BL121" s="180"/>
      <c r="BM121" s="180"/>
      <c r="BN121" s="180"/>
      <c r="BO121" s="180"/>
      <c r="BP121" s="180"/>
      <c r="BQ121" s="180"/>
      <c r="BR121" s="180"/>
      <c r="BS121" s="180"/>
      <c r="BU121" s="649"/>
      <c r="BV121" s="571"/>
      <c r="BW121" s="571"/>
      <c r="BX121" s="571"/>
      <c r="BY121" s="561"/>
      <c r="BZ121" s="571"/>
      <c r="CA121" s="571"/>
      <c r="CB121" s="567">
        <v>39</v>
      </c>
      <c r="CC121" s="569" t="b">
        <f t="shared" si="1"/>
        <v>0</v>
      </c>
      <c r="CD121" s="571"/>
      <c r="CE121" s="571"/>
      <c r="CF121" s="571"/>
      <c r="CG121" s="571"/>
      <c r="CH121" s="571"/>
      <c r="CI121" s="711"/>
      <c r="CJ121" s="711"/>
    </row>
    <row r="122" spans="1:113" s="175" customFormat="1" ht="15" customHeight="1">
      <c r="A122" s="649"/>
      <c r="C122" s="115"/>
      <c r="D122" s="177"/>
      <c r="E122" s="177"/>
      <c r="F122" s="177"/>
      <c r="G122" s="115"/>
      <c r="H122" s="178"/>
      <c r="I122" s="179"/>
      <c r="J122" s="180"/>
      <c r="K122" s="180"/>
      <c r="L122" s="180"/>
      <c r="M122" s="180"/>
      <c r="N122" s="180"/>
      <c r="O122" s="180"/>
      <c r="P122" s="180"/>
      <c r="Q122" s="180"/>
      <c r="R122" s="180"/>
      <c r="S122" s="180"/>
      <c r="T122" s="180"/>
      <c r="U122" s="180"/>
      <c r="V122" s="180"/>
      <c r="W122" s="180"/>
      <c r="X122" s="180"/>
      <c r="Y122" s="180"/>
      <c r="Z122" s="180"/>
      <c r="AA122" s="182"/>
      <c r="AB122" s="182"/>
      <c r="AC122" s="183" t="str">
        <f>IF(BV123=1,"",IF(BW123=1,"開始年をご入力ください。",""))</f>
        <v/>
      </c>
      <c r="AD122" s="182"/>
      <c r="AE122" s="182"/>
      <c r="AF122" s="182"/>
      <c r="AG122" s="182"/>
      <c r="AH122" s="182"/>
      <c r="AI122" s="182"/>
      <c r="AJ122" s="182"/>
      <c r="AK122" s="182"/>
      <c r="AL122" s="182"/>
      <c r="AM122" s="182"/>
      <c r="AN122" s="182"/>
      <c r="AO122" s="182"/>
      <c r="AP122" s="182"/>
      <c r="AQ122" s="182"/>
      <c r="AR122" s="182"/>
      <c r="AS122" s="182"/>
      <c r="AT122" s="182"/>
      <c r="AU122" s="182"/>
      <c r="AV122" s="184"/>
      <c r="AW122" s="185"/>
      <c r="AX122" s="180"/>
      <c r="AY122" s="180"/>
      <c r="AZ122" s="180"/>
      <c r="BA122" s="180"/>
      <c r="BB122" s="180"/>
      <c r="BC122" s="180"/>
      <c r="BD122" s="180"/>
      <c r="BE122" s="180"/>
      <c r="BF122" s="180"/>
      <c r="BG122" s="180"/>
      <c r="BH122" s="180"/>
      <c r="BI122" s="180"/>
      <c r="BJ122" s="180"/>
      <c r="BK122" s="180"/>
      <c r="BL122" s="180"/>
      <c r="BM122" s="180"/>
      <c r="BN122" s="180"/>
      <c r="BO122" s="180"/>
      <c r="BP122" s="180"/>
      <c r="BQ122" s="180"/>
      <c r="BR122" s="180"/>
      <c r="BS122" s="180"/>
      <c r="BU122" s="649"/>
      <c r="BV122" s="571"/>
      <c r="BW122" s="571"/>
      <c r="BX122" s="571"/>
      <c r="BY122" s="561"/>
      <c r="BZ122" s="571"/>
      <c r="CA122" s="571"/>
      <c r="CB122" s="567">
        <v>40</v>
      </c>
      <c r="CC122" s="569" t="b">
        <f>BW101</f>
        <v>0</v>
      </c>
      <c r="CD122" s="571"/>
      <c r="CE122" s="571"/>
      <c r="CF122" s="571"/>
      <c r="CG122" s="571"/>
      <c r="CH122" s="571"/>
      <c r="CI122" s="711"/>
      <c r="CJ122" s="711"/>
    </row>
    <row r="123" spans="1:113" s="186" customFormat="1" ht="30" customHeight="1">
      <c r="A123" s="647"/>
      <c r="C123" s="187"/>
      <c r="D123" s="188"/>
      <c r="E123" s="189"/>
      <c r="F123" s="188"/>
      <c r="G123" s="187"/>
      <c r="H123" s="187"/>
      <c r="I123" s="187"/>
      <c r="J123" s="1648" t="s">
        <v>23</v>
      </c>
      <c r="K123" s="1648"/>
      <c r="L123" s="1648"/>
      <c r="M123" s="1648"/>
      <c r="N123" s="1648"/>
      <c r="O123" s="1648"/>
      <c r="P123" s="1648"/>
      <c r="Q123" s="1648"/>
      <c r="R123" s="1648"/>
      <c r="S123" s="1648"/>
      <c r="T123" s="1648"/>
      <c r="U123" s="1648"/>
      <c r="V123" s="190"/>
      <c r="W123" s="190" t="s">
        <v>19</v>
      </c>
      <c r="X123" s="190"/>
      <c r="Y123" s="190"/>
      <c r="Z123" s="190"/>
      <c r="AA123" s="190"/>
      <c r="AB123" s="191"/>
      <c r="AC123" s="192" t="s">
        <v>20</v>
      </c>
      <c r="AD123" s="193"/>
      <c r="AE123" s="193"/>
      <c r="AF123" s="1132"/>
      <c r="AG123" s="1132"/>
      <c r="AH123" s="1132"/>
      <c r="AI123" s="1132"/>
      <c r="AJ123" s="1132"/>
      <c r="AK123" s="1132"/>
      <c r="AL123" s="1132"/>
      <c r="AM123" s="1132"/>
      <c r="AN123" s="1139" t="s">
        <v>21</v>
      </c>
      <c r="AO123" s="1140"/>
      <c r="AP123" s="1131"/>
      <c r="AQ123" s="1132"/>
      <c r="AR123" s="1132"/>
      <c r="AS123" s="1132"/>
      <c r="AT123" s="1132"/>
      <c r="AU123" s="1132"/>
      <c r="AV123" s="195" t="s">
        <v>22</v>
      </c>
      <c r="AW123" s="195"/>
      <c r="AX123" s="187"/>
      <c r="AY123" s="187"/>
      <c r="AZ123" s="67"/>
      <c r="BA123" s="67"/>
      <c r="BB123" s="196" t="s">
        <v>272</v>
      </c>
      <c r="BC123" s="1649" t="s">
        <v>273</v>
      </c>
      <c r="BD123" s="1167"/>
      <c r="BE123" s="1167"/>
      <c r="BF123" s="1167"/>
      <c r="BG123" s="1167"/>
      <c r="BH123" s="1167"/>
      <c r="BI123" s="1167"/>
      <c r="BJ123" s="1167"/>
      <c r="BK123" s="1167"/>
      <c r="BL123" s="1167"/>
      <c r="BM123" s="1167"/>
      <c r="BN123" s="1167"/>
      <c r="BO123" s="1167"/>
      <c r="BP123" s="1167"/>
      <c r="BQ123" s="1167"/>
      <c r="BR123" s="1167"/>
      <c r="BS123" s="1167"/>
      <c r="BU123" s="647"/>
      <c r="BV123" s="572" t="str">
        <f>IF(AF123="","",1)</f>
        <v/>
      </c>
      <c r="BW123" s="572" t="str">
        <f>IF(AP123="","",1)</f>
        <v/>
      </c>
      <c r="BX123" s="572"/>
      <c r="BY123" s="559"/>
      <c r="BZ123" s="572"/>
      <c r="CA123" s="572"/>
      <c r="CB123" s="567">
        <v>41</v>
      </c>
      <c r="CC123" s="569" t="b">
        <f t="shared" ref="CC123:CC125" si="2">BW102</f>
        <v>0</v>
      </c>
      <c r="CD123" s="572"/>
      <c r="CE123" s="572"/>
      <c r="CF123" s="572"/>
      <c r="CG123" s="572"/>
      <c r="CH123" s="572"/>
      <c r="CI123" s="712"/>
      <c r="CJ123" s="712"/>
    </row>
    <row r="124" spans="1:113" s="186" customFormat="1" ht="20.100000000000001" customHeight="1">
      <c r="A124" s="647"/>
      <c r="C124" s="187"/>
      <c r="D124" s="197"/>
      <c r="E124" s="198"/>
      <c r="F124" s="197"/>
      <c r="G124" s="187"/>
      <c r="H124" s="187"/>
      <c r="I124" s="187"/>
      <c r="J124" s="187"/>
      <c r="K124" s="1650" t="s">
        <v>240</v>
      </c>
      <c r="L124" s="1651"/>
      <c r="M124" s="1651"/>
      <c r="N124" s="1651"/>
      <c r="O124" s="1651"/>
      <c r="P124" s="1651"/>
      <c r="Q124" s="1651"/>
      <c r="R124" s="1651"/>
      <c r="S124" s="1651"/>
      <c r="T124" s="1651"/>
      <c r="U124" s="1651"/>
      <c r="V124" s="1651"/>
      <c r="W124" s="1651"/>
      <c r="X124" s="1651"/>
      <c r="Y124" s="1651"/>
      <c r="Z124" s="1651"/>
      <c r="AA124" s="1651"/>
      <c r="AB124" s="1651"/>
      <c r="AC124" s="1651"/>
      <c r="AD124" s="1651"/>
      <c r="AE124" s="1651"/>
      <c r="AF124" s="1651"/>
      <c r="AG124" s="1651"/>
      <c r="AH124" s="1651"/>
      <c r="AI124" s="1651"/>
      <c r="AJ124" s="1651"/>
      <c r="AK124" s="1651"/>
      <c r="AL124" s="1651"/>
      <c r="AM124" s="1651"/>
      <c r="AN124" s="1651"/>
      <c r="AO124" s="1651"/>
      <c r="AP124" s="1651"/>
      <c r="AQ124" s="1651"/>
      <c r="AR124" s="1651"/>
      <c r="AS124" s="1651"/>
      <c r="AT124" s="1651"/>
      <c r="AU124" s="1651"/>
      <c r="AV124" s="1651"/>
      <c r="AW124" s="1651"/>
      <c r="AX124" s="1651"/>
      <c r="AY124" s="1651"/>
      <c r="AZ124" s="1651"/>
      <c r="BA124" s="1651"/>
      <c r="BB124" s="1651"/>
      <c r="BC124" s="1651"/>
      <c r="BD124" s="1651"/>
      <c r="BE124" s="1651"/>
      <c r="BF124" s="1651"/>
      <c r="BG124" s="1651"/>
      <c r="BH124" s="1651"/>
      <c r="BI124" s="1651"/>
      <c r="BJ124" s="1651"/>
      <c r="BK124" s="1651"/>
      <c r="BL124" s="1651"/>
      <c r="BM124" s="1651"/>
      <c r="BN124" s="1651"/>
      <c r="BO124" s="1651"/>
      <c r="BP124" s="1651"/>
      <c r="BQ124" s="1651"/>
      <c r="BR124" s="1651"/>
      <c r="BS124" s="187"/>
      <c r="BU124" s="647"/>
      <c r="BV124" s="572"/>
      <c r="BW124" s="572"/>
      <c r="BX124" s="572"/>
      <c r="BY124" s="559"/>
      <c r="BZ124" s="572"/>
      <c r="CA124" s="572"/>
      <c r="CB124" s="567">
        <v>42</v>
      </c>
      <c r="CC124" s="569" t="b">
        <f t="shared" si="2"/>
        <v>0</v>
      </c>
      <c r="CD124" s="572"/>
      <c r="CE124" s="572"/>
      <c r="CF124" s="572"/>
      <c r="CG124" s="572"/>
      <c r="CH124" s="572"/>
      <c r="CI124" s="712"/>
      <c r="CJ124" s="712"/>
    </row>
    <row r="125" spans="1:113" s="186" customFormat="1" ht="19.5" customHeight="1">
      <c r="A125" s="647"/>
      <c r="C125" s="187"/>
      <c r="D125" s="197"/>
      <c r="E125" s="198"/>
      <c r="F125" s="197"/>
      <c r="G125" s="187"/>
      <c r="H125" s="187"/>
      <c r="I125" s="187"/>
      <c r="J125" s="187"/>
      <c r="K125" s="187"/>
      <c r="L125" s="197"/>
      <c r="M125" s="197"/>
      <c r="N125" s="197"/>
      <c r="O125" s="197"/>
      <c r="P125" s="197"/>
      <c r="Q125" s="187"/>
      <c r="R125" s="199"/>
      <c r="S125" s="199"/>
      <c r="T125" s="199"/>
      <c r="U125" s="199"/>
      <c r="V125" s="199"/>
      <c r="W125" s="199"/>
      <c r="X125" s="199"/>
      <c r="Y125" s="199"/>
      <c r="Z125" s="199"/>
      <c r="AA125" s="199"/>
      <c r="AB125" s="199"/>
      <c r="AC125" s="187"/>
      <c r="AD125" s="200"/>
      <c r="AE125" s="200"/>
      <c r="AF125" s="200"/>
      <c r="AG125" s="200"/>
      <c r="AH125" s="200"/>
      <c r="AI125" s="200"/>
      <c r="AJ125" s="200"/>
      <c r="AK125" s="200"/>
      <c r="AL125" s="199"/>
      <c r="AM125" s="199"/>
      <c r="AN125" s="199"/>
      <c r="AO125" s="199"/>
      <c r="AP125" s="199"/>
      <c r="AQ125" s="199"/>
      <c r="AR125" s="199"/>
      <c r="AS125" s="199"/>
      <c r="AT125" s="199"/>
      <c r="AU125" s="199"/>
      <c r="AV125" s="199"/>
      <c r="AW125" s="199"/>
      <c r="AX125" s="199"/>
      <c r="AY125" s="187"/>
      <c r="AZ125" s="201"/>
      <c r="BA125" s="201"/>
      <c r="BB125" s="201"/>
      <c r="BC125" s="201"/>
      <c r="BD125" s="201"/>
      <c r="BE125" s="201"/>
      <c r="BF125" s="201"/>
      <c r="BG125" s="201"/>
      <c r="BH125" s="201"/>
      <c r="BI125" s="201"/>
      <c r="BJ125" s="201"/>
      <c r="BK125" s="201"/>
      <c r="BL125" s="201"/>
      <c r="BM125" s="201"/>
      <c r="BN125" s="201"/>
      <c r="BO125" s="201"/>
      <c r="BP125" s="201"/>
      <c r="BQ125" s="201"/>
      <c r="BR125" s="201"/>
      <c r="BS125" s="201"/>
      <c r="BU125" s="647"/>
      <c r="BV125" s="572"/>
      <c r="BW125" s="572"/>
      <c r="BX125" s="572"/>
      <c r="BY125" s="559"/>
      <c r="BZ125" s="572"/>
      <c r="CA125" s="572"/>
      <c r="CB125" s="567">
        <v>43</v>
      </c>
      <c r="CC125" s="569" t="b">
        <f t="shared" si="2"/>
        <v>0</v>
      </c>
      <c r="CD125" s="572"/>
      <c r="CE125" s="572"/>
      <c r="CF125" s="572"/>
      <c r="CG125" s="572"/>
      <c r="CH125" s="572"/>
      <c r="CI125" s="712"/>
      <c r="CJ125" s="712"/>
    </row>
    <row r="126" spans="1:113" s="186" customFormat="1" ht="12.75" customHeight="1">
      <c r="A126" s="647"/>
      <c r="C126" s="187"/>
      <c r="D126" s="197"/>
      <c r="E126" s="198"/>
      <c r="F126" s="197"/>
      <c r="G126" s="187"/>
      <c r="H126" s="187"/>
      <c r="I126" s="187"/>
      <c r="J126" s="187"/>
      <c r="K126" s="187"/>
      <c r="L126" s="197"/>
      <c r="M126" s="197"/>
      <c r="N126" s="197"/>
      <c r="O126" s="197"/>
      <c r="P126" s="197"/>
      <c r="Q126" s="187"/>
      <c r="R126" s="199"/>
      <c r="S126" s="199"/>
      <c r="T126" s="199"/>
      <c r="U126" s="199"/>
      <c r="V126" s="199"/>
      <c r="W126" s="199"/>
      <c r="X126" s="199"/>
      <c r="Y126" s="199"/>
      <c r="Z126" s="199"/>
      <c r="AA126" s="199"/>
      <c r="AB126" s="199"/>
      <c r="AC126" s="187"/>
      <c r="AD126" s="200"/>
      <c r="AE126" s="200"/>
      <c r="AF126" s="200"/>
      <c r="AG126" s="200"/>
      <c r="AH126" s="200"/>
      <c r="AI126" s="200"/>
      <c r="AJ126" s="200"/>
      <c r="AK126" s="200"/>
      <c r="AL126" s="199"/>
      <c r="AM126" s="199"/>
      <c r="AN126" s="199"/>
      <c r="AO126" s="199"/>
      <c r="AP126" s="199"/>
      <c r="AQ126" s="199"/>
      <c r="AR126" s="199"/>
      <c r="AS126" s="199"/>
      <c r="AT126" s="199"/>
      <c r="AU126" s="199"/>
      <c r="AV126" s="199"/>
      <c r="AW126" s="199"/>
      <c r="AX126" s="199"/>
      <c r="AY126" s="187"/>
      <c r="AZ126" s="201"/>
      <c r="BA126" s="201"/>
      <c r="BB126" s="201"/>
      <c r="BC126" s="201"/>
      <c r="BD126" s="201"/>
      <c r="BE126" s="201"/>
      <c r="BF126" s="201"/>
      <c r="BG126" s="201"/>
      <c r="BH126" s="201"/>
      <c r="BI126" s="201"/>
      <c r="BJ126" s="201"/>
      <c r="BK126" s="201"/>
      <c r="BL126" s="201"/>
      <c r="BM126" s="201"/>
      <c r="BN126" s="201"/>
      <c r="BO126" s="201"/>
      <c r="BP126" s="201"/>
      <c r="BQ126" s="201"/>
      <c r="BR126" s="201"/>
      <c r="BS126" s="201"/>
      <c r="BU126" s="647"/>
      <c r="BV126" s="572"/>
      <c r="BW126" s="572"/>
      <c r="BX126" s="572"/>
      <c r="BY126" s="559"/>
      <c r="BZ126" s="572"/>
      <c r="CA126" s="572"/>
      <c r="CB126" s="567">
        <v>44</v>
      </c>
      <c r="CC126" s="569" t="b">
        <f>BW105</f>
        <v>0</v>
      </c>
      <c r="CD126" s="572"/>
      <c r="CE126" s="572"/>
      <c r="CF126" s="572"/>
      <c r="CG126" s="572"/>
      <c r="CH126" s="572"/>
      <c r="CI126" s="712"/>
      <c r="CJ126" s="712"/>
    </row>
    <row r="127" spans="1:113" s="202" customFormat="1" ht="30" customHeight="1">
      <c r="A127" s="654"/>
      <c r="C127" s="115" t="s">
        <v>212</v>
      </c>
      <c r="D127" s="203"/>
      <c r="E127" s="115"/>
      <c r="F127" s="115"/>
      <c r="G127" s="115" t="s">
        <v>108</v>
      </c>
      <c r="H127" s="115"/>
      <c r="I127" s="1085" t="s">
        <v>728</v>
      </c>
      <c r="J127" s="1086"/>
      <c r="K127" s="1086"/>
      <c r="L127" s="1086"/>
      <c r="M127" s="1086"/>
      <c r="N127" s="1086"/>
      <c r="O127" s="1086"/>
      <c r="P127" s="1086"/>
      <c r="Q127" s="1086"/>
      <c r="R127" s="1086"/>
      <c r="S127" s="1086"/>
      <c r="T127" s="1086"/>
      <c r="U127" s="1086"/>
      <c r="V127" s="1086"/>
      <c r="W127" s="1086"/>
      <c r="X127" s="1086"/>
      <c r="Y127" s="1086"/>
      <c r="Z127" s="1086"/>
      <c r="AA127" s="1086"/>
      <c r="AB127" s="1086"/>
      <c r="AC127" s="1086"/>
      <c r="AD127" s="1086"/>
      <c r="AE127" s="1086"/>
      <c r="AF127" s="1086"/>
      <c r="AG127" s="1086"/>
      <c r="AH127" s="1086"/>
      <c r="AI127" s="1086"/>
      <c r="AJ127" s="1086"/>
      <c r="AK127" s="1086"/>
      <c r="AL127" s="1086"/>
      <c r="AM127" s="1086"/>
      <c r="AN127" s="1086"/>
      <c r="AO127" s="1086"/>
      <c r="AP127" s="1086"/>
      <c r="AQ127" s="1086"/>
      <c r="AR127" s="1086"/>
      <c r="AS127" s="1086"/>
      <c r="AT127" s="1086"/>
      <c r="AU127" s="1086"/>
      <c r="AV127" s="1086"/>
      <c r="AW127" s="1086"/>
      <c r="AX127" s="1086"/>
      <c r="AY127" s="1086"/>
      <c r="AZ127" s="1086"/>
      <c r="BA127" s="1086"/>
      <c r="BB127" s="1086"/>
      <c r="BC127" s="1086"/>
      <c r="BD127" s="1086"/>
      <c r="BE127" s="1086"/>
      <c r="BF127" s="1086"/>
      <c r="BG127" s="1086"/>
      <c r="BH127" s="1086"/>
      <c r="BI127" s="1086"/>
      <c r="BJ127" s="1086"/>
      <c r="BK127" s="1086"/>
      <c r="BL127" s="1086"/>
      <c r="BM127" s="1086"/>
      <c r="BN127" s="1086"/>
      <c r="BO127" s="1086"/>
      <c r="BP127" s="1086"/>
      <c r="BQ127" s="1086"/>
      <c r="BR127" s="1086"/>
      <c r="BS127" s="1086"/>
      <c r="BU127" s="654"/>
      <c r="BV127" s="573"/>
      <c r="BW127" s="573"/>
      <c r="BX127" s="573"/>
      <c r="BY127" s="574"/>
      <c r="BZ127" s="573"/>
      <c r="CA127" s="573"/>
      <c r="CB127" s="567">
        <v>45</v>
      </c>
      <c r="CC127" s="569" t="b">
        <f>BW106</f>
        <v>0</v>
      </c>
      <c r="CD127" s="573"/>
      <c r="CE127" s="573"/>
      <c r="CF127" s="573"/>
      <c r="CG127" s="573"/>
      <c r="CH127" s="573"/>
      <c r="CI127" s="713"/>
      <c r="CJ127" s="713"/>
    </row>
    <row r="128" spans="1:113" s="204" customFormat="1" ht="20.100000000000001" customHeight="1">
      <c r="A128" s="655"/>
      <c r="C128" s="205"/>
      <c r="D128" s="196"/>
      <c r="E128" s="205"/>
      <c r="F128" s="205"/>
      <c r="G128" s="205"/>
      <c r="H128" s="205"/>
      <c r="I128" s="206" t="s">
        <v>588</v>
      </c>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5"/>
      <c r="AG128" s="205"/>
      <c r="AH128" s="205"/>
      <c r="AI128" s="205"/>
      <c r="AJ128" s="205"/>
      <c r="AK128" s="205"/>
      <c r="AL128" s="205"/>
      <c r="AM128" s="205"/>
      <c r="AN128" s="205"/>
      <c r="AO128" s="205"/>
      <c r="AP128" s="205"/>
      <c r="AQ128" s="205"/>
      <c r="AR128" s="205"/>
      <c r="AS128" s="205"/>
      <c r="AT128" s="205"/>
      <c r="AU128" s="205"/>
      <c r="AV128" s="205"/>
      <c r="AW128" s="205"/>
      <c r="AX128" s="205"/>
      <c r="AY128" s="205"/>
      <c r="AZ128" s="205"/>
      <c r="BA128" s="205"/>
      <c r="BB128" s="205"/>
      <c r="BC128" s="205"/>
      <c r="BD128" s="205"/>
      <c r="BE128" s="205"/>
      <c r="BF128" s="205"/>
      <c r="BG128" s="205"/>
      <c r="BH128" s="205"/>
      <c r="BI128" s="205"/>
      <c r="BJ128" s="205"/>
      <c r="BK128" s="205"/>
      <c r="BL128" s="205"/>
      <c r="BM128" s="205"/>
      <c r="BN128" s="205"/>
      <c r="BO128" s="205"/>
      <c r="BP128" s="205"/>
      <c r="BQ128" s="205"/>
      <c r="BR128" s="205"/>
      <c r="BS128" s="205"/>
      <c r="BU128" s="655"/>
      <c r="BV128" s="575"/>
      <c r="BW128" s="575"/>
      <c r="BX128" s="575"/>
      <c r="BY128" s="576"/>
      <c r="BZ128" s="575"/>
      <c r="CA128" s="575"/>
      <c r="CB128" s="567">
        <v>46</v>
      </c>
      <c r="CC128" s="569" t="b">
        <f t="shared" ref="CC128:CC131" si="3">BW107</f>
        <v>0</v>
      </c>
      <c r="CD128" s="575"/>
      <c r="CE128" s="575"/>
      <c r="CF128" s="575"/>
      <c r="CG128" s="575"/>
      <c r="CH128" s="575"/>
      <c r="CI128" s="714"/>
      <c r="CJ128" s="714"/>
    </row>
    <row r="129" spans="1:114" s="204" customFormat="1" ht="9" customHeight="1">
      <c r="A129" s="655"/>
      <c r="C129" s="205"/>
      <c r="D129" s="196"/>
      <c r="E129" s="205"/>
      <c r="F129" s="205"/>
      <c r="G129" s="205"/>
      <c r="H129" s="205"/>
      <c r="I129" s="206"/>
      <c r="J129" s="205"/>
      <c r="K129" s="205"/>
      <c r="L129" s="205"/>
      <c r="M129" s="205"/>
      <c r="N129" s="205"/>
      <c r="O129" s="205"/>
      <c r="P129" s="205"/>
      <c r="Q129" s="205"/>
      <c r="R129" s="205"/>
      <c r="S129" s="205"/>
      <c r="T129" s="205"/>
      <c r="U129" s="205"/>
      <c r="V129" s="205"/>
      <c r="W129" s="205"/>
      <c r="X129" s="205"/>
      <c r="Y129" s="205"/>
      <c r="Z129" s="205"/>
      <c r="AA129" s="205"/>
      <c r="AB129" s="205"/>
      <c r="AC129" s="205"/>
      <c r="AD129" s="205"/>
      <c r="AE129" s="205"/>
      <c r="AF129" s="205"/>
      <c r="AG129" s="205"/>
      <c r="AH129" s="205"/>
      <c r="AI129" s="205"/>
      <c r="AJ129" s="205"/>
      <c r="AK129" s="205"/>
      <c r="AL129" s="205"/>
      <c r="AM129" s="205"/>
      <c r="AN129" s="205"/>
      <c r="AO129" s="205"/>
      <c r="AP129" s="205"/>
      <c r="AQ129" s="205"/>
      <c r="AR129" s="205"/>
      <c r="AS129" s="205"/>
      <c r="AT129" s="205"/>
      <c r="AU129" s="205"/>
      <c r="AV129" s="205"/>
      <c r="AW129" s="205"/>
      <c r="AX129" s="205"/>
      <c r="AY129" s="205"/>
      <c r="AZ129" s="205"/>
      <c r="BA129" s="205"/>
      <c r="BB129" s="205"/>
      <c r="BC129" s="205"/>
      <c r="BD129" s="205"/>
      <c r="BE129" s="205"/>
      <c r="BF129" s="205"/>
      <c r="BG129" s="205"/>
      <c r="BH129" s="205"/>
      <c r="BI129" s="205"/>
      <c r="BJ129" s="205"/>
      <c r="BK129" s="205"/>
      <c r="BL129" s="205"/>
      <c r="BM129" s="205"/>
      <c r="BN129" s="205"/>
      <c r="BO129" s="205"/>
      <c r="BP129" s="205"/>
      <c r="BQ129" s="205"/>
      <c r="BR129" s="205"/>
      <c r="BS129" s="205"/>
      <c r="BU129" s="655"/>
      <c r="BV129" s="575"/>
      <c r="BW129" s="575"/>
      <c r="BX129" s="575"/>
      <c r="BY129" s="576"/>
      <c r="BZ129" s="575"/>
      <c r="CA129" s="575"/>
      <c r="CB129" s="567">
        <v>47</v>
      </c>
      <c r="CC129" s="569" t="b">
        <f t="shared" si="3"/>
        <v>0</v>
      </c>
      <c r="CD129" s="575"/>
      <c r="CE129" s="575"/>
      <c r="CF129" s="575"/>
      <c r="CG129" s="575"/>
      <c r="CH129" s="575"/>
      <c r="CI129" s="714"/>
      <c r="CJ129" s="714"/>
    </row>
    <row r="130" spans="1:114" s="186" customFormat="1" ht="30" customHeight="1">
      <c r="A130" s="647"/>
      <c r="C130" s="187"/>
      <c r="D130" s="208"/>
      <c r="E130" s="209"/>
      <c r="F130" s="187"/>
      <c r="G130" s="187"/>
      <c r="H130" s="187"/>
      <c r="I130" s="1652" t="s">
        <v>193</v>
      </c>
      <c r="J130" s="1653"/>
      <c r="K130" s="1653"/>
      <c r="L130" s="1653"/>
      <c r="M130" s="1653"/>
      <c r="N130" s="1653"/>
      <c r="O130" s="1653"/>
      <c r="P130" s="1653"/>
      <c r="Q130" s="1653"/>
      <c r="R130" s="1654"/>
      <c r="S130" s="1652" t="s">
        <v>194</v>
      </c>
      <c r="T130" s="1653"/>
      <c r="U130" s="1653"/>
      <c r="V130" s="1653"/>
      <c r="W130" s="1653"/>
      <c r="X130" s="1653"/>
      <c r="Y130" s="1653"/>
      <c r="Z130" s="1653"/>
      <c r="AA130" s="1653"/>
      <c r="AB130" s="1654"/>
      <c r="AC130" s="1652" t="s">
        <v>195</v>
      </c>
      <c r="AD130" s="1653"/>
      <c r="AE130" s="1653"/>
      <c r="AF130" s="1653"/>
      <c r="AG130" s="1653"/>
      <c r="AH130" s="1653"/>
      <c r="AI130" s="1653"/>
      <c r="AJ130" s="1653"/>
      <c r="AK130" s="1653"/>
      <c r="AL130" s="1654"/>
      <c r="AM130" s="1652" t="s">
        <v>196</v>
      </c>
      <c r="AN130" s="1653"/>
      <c r="AO130" s="1653"/>
      <c r="AP130" s="1653"/>
      <c r="AQ130" s="1653"/>
      <c r="AR130" s="1653"/>
      <c r="AS130" s="1653"/>
      <c r="AT130" s="1653"/>
      <c r="AU130" s="1653"/>
      <c r="AV130" s="1654"/>
      <c r="AW130" s="1652" t="s">
        <v>197</v>
      </c>
      <c r="AX130" s="1653"/>
      <c r="AY130" s="1653"/>
      <c r="AZ130" s="1653"/>
      <c r="BA130" s="1653"/>
      <c r="BB130" s="1653"/>
      <c r="BC130" s="1653"/>
      <c r="BD130" s="1653"/>
      <c r="BE130" s="1653"/>
      <c r="BF130" s="1654"/>
      <c r="BG130" s="1652" t="s">
        <v>198</v>
      </c>
      <c r="BH130" s="1653"/>
      <c r="BI130" s="1653"/>
      <c r="BJ130" s="1653"/>
      <c r="BK130" s="1653"/>
      <c r="BL130" s="1653"/>
      <c r="BM130" s="1653"/>
      <c r="BN130" s="1653"/>
      <c r="BO130" s="1653"/>
      <c r="BP130" s="1654"/>
      <c r="BQ130" s="187"/>
      <c r="BR130" s="187"/>
      <c r="BS130" s="187"/>
      <c r="BT130" s="210"/>
      <c r="BU130" s="647"/>
      <c r="BV130" s="572"/>
      <c r="BW130" s="572"/>
      <c r="BX130" s="572"/>
      <c r="BY130" s="559"/>
      <c r="BZ130" s="572"/>
      <c r="CA130" s="572"/>
      <c r="CB130" s="567">
        <v>48</v>
      </c>
      <c r="CC130" s="569" t="b">
        <f t="shared" si="3"/>
        <v>0</v>
      </c>
      <c r="CD130" s="572"/>
      <c r="CE130" s="572"/>
      <c r="CF130" s="572"/>
      <c r="CG130" s="572"/>
      <c r="CH130" s="572"/>
      <c r="CI130" s="712"/>
      <c r="CJ130" s="712"/>
    </row>
    <row r="131" spans="1:114" s="186" customFormat="1" ht="30" customHeight="1">
      <c r="A131" s="647"/>
      <c r="C131" s="187"/>
      <c r="D131" s="211"/>
      <c r="E131" s="212"/>
      <c r="F131" s="187"/>
      <c r="G131" s="187"/>
      <c r="H131" s="187"/>
      <c r="I131" s="1035" t="s">
        <v>529</v>
      </c>
      <c r="J131" s="1129"/>
      <c r="K131" s="1129"/>
      <c r="L131" s="1129"/>
      <c r="M131" s="1129"/>
      <c r="N131" s="1129"/>
      <c r="O131" s="1129"/>
      <c r="P131" s="1129"/>
      <c r="Q131" s="1129"/>
      <c r="R131" s="1130"/>
      <c r="S131" s="1035" t="s">
        <v>530</v>
      </c>
      <c r="T131" s="1129"/>
      <c r="U131" s="1129"/>
      <c r="V131" s="1129"/>
      <c r="W131" s="1129"/>
      <c r="X131" s="1129"/>
      <c r="Y131" s="1129"/>
      <c r="Z131" s="1129"/>
      <c r="AA131" s="1129"/>
      <c r="AB131" s="1130"/>
      <c r="AC131" s="1035" t="s">
        <v>531</v>
      </c>
      <c r="AD131" s="1129"/>
      <c r="AE131" s="1129"/>
      <c r="AF131" s="1129"/>
      <c r="AG131" s="1129"/>
      <c r="AH131" s="1129"/>
      <c r="AI131" s="1129"/>
      <c r="AJ131" s="1129"/>
      <c r="AK131" s="1129"/>
      <c r="AL131" s="1130"/>
      <c r="AM131" s="1035" t="s">
        <v>532</v>
      </c>
      <c r="AN131" s="1129"/>
      <c r="AO131" s="1129"/>
      <c r="AP131" s="1129"/>
      <c r="AQ131" s="1129"/>
      <c r="AR131" s="1129"/>
      <c r="AS131" s="1129"/>
      <c r="AT131" s="1129"/>
      <c r="AU131" s="1129"/>
      <c r="AV131" s="1130"/>
      <c r="AW131" s="1035" t="s">
        <v>534</v>
      </c>
      <c r="AX131" s="1129"/>
      <c r="AY131" s="1129"/>
      <c r="AZ131" s="1129"/>
      <c r="BA131" s="1129"/>
      <c r="BB131" s="1129"/>
      <c r="BC131" s="1129"/>
      <c r="BD131" s="1129"/>
      <c r="BE131" s="1129"/>
      <c r="BF131" s="1130"/>
      <c r="BG131" s="1035" t="s">
        <v>533</v>
      </c>
      <c r="BH131" s="1129"/>
      <c r="BI131" s="1129"/>
      <c r="BJ131" s="1129"/>
      <c r="BK131" s="1129"/>
      <c r="BL131" s="1129"/>
      <c r="BM131" s="1129"/>
      <c r="BN131" s="1129"/>
      <c r="BO131" s="1129"/>
      <c r="BP131" s="1130"/>
      <c r="BQ131" s="187"/>
      <c r="BR131" s="187"/>
      <c r="BS131" s="187"/>
      <c r="BU131" s="647"/>
      <c r="BV131" s="572" t="b">
        <v>0</v>
      </c>
      <c r="BW131" s="572" t="b">
        <v>0</v>
      </c>
      <c r="BX131" s="572" t="b">
        <v>0</v>
      </c>
      <c r="BY131" s="559" t="b">
        <v>0</v>
      </c>
      <c r="BZ131" s="572" t="b">
        <v>0</v>
      </c>
      <c r="CA131" s="572" t="b">
        <v>0</v>
      </c>
      <c r="CB131" s="567">
        <v>49</v>
      </c>
      <c r="CC131" s="569" t="b">
        <f t="shared" si="3"/>
        <v>0</v>
      </c>
      <c r="CD131" s="572"/>
      <c r="CE131" s="572"/>
      <c r="CF131" s="572"/>
      <c r="CG131" s="572"/>
      <c r="CH131" s="572"/>
      <c r="CI131" s="712"/>
      <c r="CJ131" s="712"/>
    </row>
    <row r="132" spans="1:114" s="186" customFormat="1" ht="25.5" customHeight="1">
      <c r="A132" s="647"/>
      <c r="C132" s="187"/>
      <c r="D132" s="211"/>
      <c r="E132" s="212"/>
      <c r="F132" s="187"/>
      <c r="G132" s="187"/>
      <c r="H132" s="187"/>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4" t="str">
        <f>IF(COUNTIF(BV131:CA131,TRUE)&lt;=1,"","チェックは1つでお願いします。")</f>
        <v/>
      </c>
      <c r="BQ132" s="187"/>
      <c r="BR132" s="187"/>
      <c r="BS132" s="187"/>
      <c r="BU132" s="647"/>
      <c r="BV132" s="572"/>
      <c r="BW132" s="572"/>
      <c r="BX132" s="572"/>
      <c r="BY132" s="559"/>
      <c r="BZ132" s="572"/>
      <c r="CA132" s="572"/>
      <c r="CB132" s="567"/>
      <c r="CC132" s="572"/>
      <c r="CD132" s="572"/>
      <c r="CE132" s="572"/>
      <c r="CF132" s="572"/>
      <c r="CG132" s="572"/>
      <c r="CH132" s="572"/>
      <c r="CI132" s="712"/>
      <c r="CJ132" s="712"/>
    </row>
    <row r="133" spans="1:114" s="175" customFormat="1" ht="30" customHeight="1">
      <c r="A133" s="649"/>
      <c r="C133" s="115"/>
      <c r="D133" s="215"/>
      <c r="E133" s="177"/>
      <c r="F133" s="177"/>
      <c r="G133" s="115" t="s">
        <v>102</v>
      </c>
      <c r="H133" s="115"/>
      <c r="I133" s="1085" t="s">
        <v>586</v>
      </c>
      <c r="J133" s="1086"/>
      <c r="K133" s="1086"/>
      <c r="L133" s="1086"/>
      <c r="M133" s="1086"/>
      <c r="N133" s="1086"/>
      <c r="O133" s="1086"/>
      <c r="P133" s="1086"/>
      <c r="Q133" s="1086"/>
      <c r="R133" s="1086"/>
      <c r="S133" s="1086"/>
      <c r="T133" s="1086"/>
      <c r="U133" s="1086"/>
      <c r="V133" s="1086"/>
      <c r="W133" s="1086"/>
      <c r="X133" s="1086"/>
      <c r="Y133" s="1086"/>
      <c r="Z133" s="1086"/>
      <c r="AA133" s="1086"/>
      <c r="AB133" s="1086"/>
      <c r="AC133" s="1086"/>
      <c r="AD133" s="1086"/>
      <c r="AE133" s="1086"/>
      <c r="AF133" s="1086"/>
      <c r="AG133" s="1086"/>
      <c r="AH133" s="1086"/>
      <c r="AI133" s="1086"/>
      <c r="AJ133" s="1086"/>
      <c r="AK133" s="1086"/>
      <c r="AL133" s="1086"/>
      <c r="AM133" s="1086"/>
      <c r="AN133" s="1086"/>
      <c r="AO133" s="1086"/>
      <c r="AP133" s="1086"/>
      <c r="AQ133" s="1086"/>
      <c r="AR133" s="1086"/>
      <c r="AS133" s="1086"/>
      <c r="AT133" s="1086"/>
      <c r="AU133" s="1086"/>
      <c r="AV133" s="1086"/>
      <c r="AW133" s="1086"/>
      <c r="AX133" s="1086"/>
      <c r="AY133" s="1086"/>
      <c r="AZ133" s="1086"/>
      <c r="BA133" s="1086"/>
      <c r="BB133" s="1086"/>
      <c r="BC133" s="1086"/>
      <c r="BD133" s="1086"/>
      <c r="BE133" s="1086"/>
      <c r="BF133" s="1086"/>
      <c r="BG133" s="1086"/>
      <c r="BH133" s="1086"/>
      <c r="BI133" s="1086"/>
      <c r="BJ133" s="1086"/>
      <c r="BK133" s="1086"/>
      <c r="BL133" s="1086"/>
      <c r="BM133" s="1086"/>
      <c r="BN133" s="1086"/>
      <c r="BO133" s="1086"/>
      <c r="BP133" s="1086"/>
      <c r="BQ133" s="1086"/>
      <c r="BR133" s="1086"/>
      <c r="BS133" s="1086"/>
      <c r="BT133" s="216"/>
      <c r="BU133" s="649"/>
      <c r="BV133" s="571"/>
      <c r="BW133" s="571"/>
      <c r="BX133" s="571"/>
      <c r="BY133" s="561"/>
      <c r="BZ133" s="571"/>
      <c r="CA133" s="571"/>
      <c r="CB133" s="567"/>
      <c r="CC133" s="571"/>
      <c r="CD133" s="571"/>
      <c r="CE133" s="571"/>
      <c r="CF133" s="577"/>
      <c r="CG133" s="578"/>
      <c r="CH133" s="578"/>
      <c r="CI133" s="715"/>
      <c r="CJ133" s="715"/>
      <c r="CK133" s="217"/>
      <c r="CL133" s="217"/>
      <c r="CM133" s="217"/>
      <c r="CN133" s="217"/>
      <c r="CO133" s="217"/>
      <c r="CP133" s="217"/>
      <c r="CQ133" s="217"/>
      <c r="CR133" s="217"/>
      <c r="CS133" s="217"/>
      <c r="CT133" s="217"/>
      <c r="CU133" s="217"/>
      <c r="CV133" s="217"/>
      <c r="CW133" s="217"/>
      <c r="CX133" s="217"/>
      <c r="CY133" s="217"/>
      <c r="CZ133" s="217"/>
      <c r="DA133" s="217"/>
      <c r="DB133" s="217"/>
      <c r="DC133" s="217"/>
      <c r="DD133" s="217"/>
      <c r="DE133" s="217"/>
      <c r="DF133" s="217"/>
      <c r="DG133" s="217"/>
      <c r="DH133" s="217"/>
      <c r="DI133" s="217"/>
      <c r="DJ133" s="217"/>
    </row>
    <row r="134" spans="1:114" s="58" customFormat="1" ht="21" customHeight="1">
      <c r="A134" s="654"/>
      <c r="C134" s="168"/>
      <c r="D134" s="168"/>
      <c r="E134" s="168"/>
      <c r="F134" s="168"/>
      <c r="G134" s="117"/>
      <c r="H134" s="27"/>
      <c r="I134" s="27"/>
      <c r="J134" s="27"/>
      <c r="K134" s="27"/>
      <c r="L134" s="27"/>
      <c r="M134" s="27"/>
      <c r="N134" s="27"/>
      <c r="O134" s="27"/>
      <c r="P134" s="27"/>
      <c r="Q134" s="27"/>
      <c r="R134" s="27"/>
      <c r="S134" s="27"/>
      <c r="T134" s="27"/>
      <c r="U134" s="27"/>
      <c r="V134" s="27"/>
      <c r="W134" s="27"/>
      <c r="X134" s="27"/>
      <c r="Y134" s="218" t="s">
        <v>518</v>
      </c>
      <c r="Z134" s="894"/>
      <c r="AA134" s="894"/>
      <c r="AB134" s="894"/>
      <c r="AC134" s="895"/>
      <c r="AD134" s="894"/>
      <c r="AE134" s="894"/>
      <c r="AF134" s="894"/>
      <c r="AG134" s="895"/>
      <c r="AH134" s="218"/>
      <c r="AI134" s="218"/>
      <c r="AJ134" s="218"/>
      <c r="AK134" s="218"/>
      <c r="AL134" s="218"/>
      <c r="AM134" s="218"/>
      <c r="AN134" s="218"/>
      <c r="AO134" s="218"/>
      <c r="AP134" s="218"/>
      <c r="AQ134" s="218"/>
      <c r="AR134" s="218"/>
      <c r="AS134" s="218"/>
      <c r="AT134" s="218"/>
      <c r="AU134" s="218"/>
      <c r="AV134" s="218"/>
      <c r="AW134" s="218"/>
      <c r="AX134" s="218"/>
      <c r="AY134" s="218"/>
      <c r="AZ134" s="218"/>
      <c r="BA134" s="218"/>
      <c r="BB134" s="218"/>
      <c r="BC134" s="218"/>
      <c r="BD134" s="218"/>
      <c r="BE134" s="218"/>
      <c r="BF134" s="218"/>
      <c r="BG134" s="218"/>
      <c r="BH134" s="218"/>
      <c r="BI134" s="218"/>
      <c r="BJ134" s="218"/>
      <c r="BK134" s="218"/>
      <c r="BL134" s="218"/>
      <c r="BM134" s="218"/>
      <c r="BN134" s="218"/>
      <c r="BO134" s="218"/>
      <c r="BP134" s="218"/>
      <c r="BQ134" s="218"/>
      <c r="BR134" s="219"/>
      <c r="BS134" s="219"/>
      <c r="BU134" s="654"/>
      <c r="BV134" s="574"/>
      <c r="BW134" s="574"/>
      <c r="BX134" s="574"/>
      <c r="BY134" s="574"/>
      <c r="BZ134" s="574"/>
      <c r="CA134" s="574"/>
      <c r="CB134" s="567"/>
      <c r="CC134" s="574"/>
      <c r="CD134" s="574"/>
      <c r="CE134" s="574"/>
      <c r="CF134" s="574"/>
      <c r="CG134" s="574"/>
      <c r="CH134" s="574"/>
      <c r="CI134" s="716"/>
      <c r="CJ134" s="716"/>
    </row>
    <row r="135" spans="1:114" s="220" customFormat="1" ht="16.5" customHeight="1">
      <c r="A135" s="656"/>
      <c r="C135" s="221"/>
      <c r="D135" s="222"/>
      <c r="E135" s="223"/>
      <c r="F135" s="223"/>
      <c r="G135" s="221"/>
      <c r="H135" s="221"/>
      <c r="I135" s="224"/>
      <c r="J135" s="225"/>
      <c r="K135" s="1646" t="s">
        <v>243</v>
      </c>
      <c r="L135" s="1647"/>
      <c r="M135" s="1647"/>
      <c r="N135" s="1647"/>
      <c r="O135" s="1647"/>
      <c r="P135" s="1647"/>
      <c r="Q135" s="1647"/>
      <c r="R135" s="1647"/>
      <c r="S135" s="1647"/>
      <c r="T135" s="1647"/>
      <c r="U135" s="1647"/>
      <c r="V135" s="1647"/>
      <c r="W135" s="1647"/>
      <c r="X135" s="1647"/>
      <c r="Y135" s="1647"/>
      <c r="Z135" s="1647"/>
      <c r="AA135" s="1647"/>
      <c r="AB135" s="1647"/>
      <c r="AC135" s="1647"/>
      <c r="AD135" s="1647"/>
      <c r="AE135" s="1647"/>
      <c r="AF135" s="1647"/>
      <c r="AG135" s="1647"/>
      <c r="AH135" s="1647"/>
      <c r="AI135" s="1647"/>
      <c r="AJ135" s="1647"/>
      <c r="AK135" s="1647"/>
      <c r="AL135" s="1647"/>
      <c r="AM135" s="1647"/>
      <c r="AN135" s="1647"/>
      <c r="AO135" s="1647"/>
      <c r="AP135" s="1647"/>
      <c r="AQ135" s="1647"/>
      <c r="AR135" s="1647"/>
      <c r="AS135" s="1647"/>
      <c r="AT135" s="1647"/>
      <c r="AU135" s="1647"/>
      <c r="AV135" s="1647"/>
      <c r="AW135" s="1647"/>
      <c r="AX135" s="227"/>
      <c r="AY135" s="1640" t="s">
        <v>204</v>
      </c>
      <c r="AZ135" s="1641"/>
      <c r="BA135" s="1641"/>
      <c r="BB135" s="1641"/>
      <c r="BC135" s="1641"/>
      <c r="BD135" s="1641"/>
      <c r="BE135" s="1641"/>
      <c r="BF135" s="1641"/>
      <c r="BG135" s="1642"/>
      <c r="BH135" s="1640" t="s">
        <v>205</v>
      </c>
      <c r="BI135" s="1641"/>
      <c r="BJ135" s="1641"/>
      <c r="BK135" s="1641"/>
      <c r="BL135" s="1641"/>
      <c r="BM135" s="1641"/>
      <c r="BN135" s="1641"/>
      <c r="BO135" s="1641"/>
      <c r="BP135" s="1642"/>
      <c r="BQ135" s="225"/>
      <c r="BR135" s="225"/>
      <c r="BS135" s="225"/>
      <c r="BT135" s="228"/>
      <c r="BU135" s="656"/>
      <c r="BV135" s="579"/>
      <c r="BW135" s="579"/>
      <c r="BX135" s="580"/>
      <c r="BY135" s="581"/>
      <c r="BZ135" s="579"/>
      <c r="CA135" s="579"/>
      <c r="CB135" s="567"/>
      <c r="CC135" s="579"/>
      <c r="CD135" s="579"/>
      <c r="CE135" s="579"/>
      <c r="CF135" s="579"/>
      <c r="CG135" s="579"/>
      <c r="CH135" s="579"/>
      <c r="CI135" s="717"/>
      <c r="CJ135" s="717"/>
    </row>
    <row r="136" spans="1:114" s="220" customFormat="1" ht="15.75" customHeight="1">
      <c r="A136" s="656"/>
      <c r="C136" s="221"/>
      <c r="D136" s="222"/>
      <c r="E136" s="223"/>
      <c r="F136" s="223"/>
      <c r="G136" s="221"/>
      <c r="H136" s="221"/>
      <c r="I136" s="224"/>
      <c r="J136" s="225"/>
      <c r="K136" s="230" t="str">
        <f>IF(OR(SUM(BV138:BW142)=0,SUM(BV138:BW142)=10),"","空白セルにご入力ください。")</f>
        <v/>
      </c>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6"/>
      <c r="AH136" s="226"/>
      <c r="AI136" s="226"/>
      <c r="AJ136" s="226"/>
      <c r="AK136" s="226"/>
      <c r="AL136" s="226"/>
      <c r="AM136" s="226"/>
      <c r="AN136" s="226"/>
      <c r="AO136" s="226"/>
      <c r="AP136" s="226"/>
      <c r="AQ136" s="226"/>
      <c r="AR136" s="226"/>
      <c r="AS136" s="226"/>
      <c r="AT136" s="226"/>
      <c r="AU136" s="226"/>
      <c r="AV136" s="226"/>
      <c r="AW136" s="226"/>
      <c r="AX136" s="227"/>
      <c r="AY136" s="1643"/>
      <c r="AZ136" s="1644"/>
      <c r="BA136" s="1644"/>
      <c r="BB136" s="1644"/>
      <c r="BC136" s="1644"/>
      <c r="BD136" s="1644"/>
      <c r="BE136" s="1644"/>
      <c r="BF136" s="1644"/>
      <c r="BG136" s="1645"/>
      <c r="BH136" s="1643"/>
      <c r="BI136" s="1644"/>
      <c r="BJ136" s="1644"/>
      <c r="BK136" s="1644"/>
      <c r="BL136" s="1644"/>
      <c r="BM136" s="1644"/>
      <c r="BN136" s="1644"/>
      <c r="BO136" s="1644"/>
      <c r="BP136" s="1645"/>
      <c r="BQ136" s="225"/>
      <c r="BR136" s="225"/>
      <c r="BS136" s="225"/>
      <c r="BT136" s="228"/>
      <c r="BU136" s="656"/>
      <c r="BV136" s="579"/>
      <c r="BW136" s="579"/>
      <c r="BX136" s="580"/>
      <c r="BY136" s="581"/>
      <c r="BZ136" s="579"/>
      <c r="CA136" s="579"/>
      <c r="CB136" s="567"/>
      <c r="CC136" s="579"/>
      <c r="CD136" s="579"/>
      <c r="CE136" s="579"/>
      <c r="CF136" s="579"/>
      <c r="CG136" s="579"/>
      <c r="CH136" s="579"/>
      <c r="CI136" s="717"/>
      <c r="CJ136" s="717"/>
    </row>
    <row r="137" spans="1:114" s="220" customFormat="1" ht="30" customHeight="1">
      <c r="A137" s="656"/>
      <c r="C137" s="221"/>
      <c r="D137" s="222"/>
      <c r="E137" s="223"/>
      <c r="F137" s="223"/>
      <c r="G137" s="221"/>
      <c r="H137" s="221"/>
      <c r="I137" s="1623" t="s">
        <v>587</v>
      </c>
      <c r="J137" s="1476"/>
      <c r="K137" s="1476"/>
      <c r="L137" s="1476"/>
      <c r="M137" s="1476"/>
      <c r="N137" s="1476"/>
      <c r="O137" s="1476"/>
      <c r="P137" s="1476"/>
      <c r="Q137" s="1476"/>
      <c r="R137" s="1476"/>
      <c r="S137" s="1476"/>
      <c r="T137" s="1476"/>
      <c r="U137" s="1476"/>
      <c r="V137" s="1476"/>
      <c r="W137" s="1476"/>
      <c r="X137" s="1476"/>
      <c r="Y137" s="1476"/>
      <c r="Z137" s="1476"/>
      <c r="AA137" s="1476"/>
      <c r="AB137" s="1476"/>
      <c r="AC137" s="1476"/>
      <c r="AD137" s="1476"/>
      <c r="AE137" s="1476"/>
      <c r="AF137" s="1476"/>
      <c r="AG137" s="1476"/>
      <c r="AH137" s="1476"/>
      <c r="AI137" s="1476"/>
      <c r="AJ137" s="1476"/>
      <c r="AK137" s="1476"/>
      <c r="AL137" s="1476"/>
      <c r="AM137" s="1476"/>
      <c r="AN137" s="1476"/>
      <c r="AO137" s="1476"/>
      <c r="AP137" s="1476"/>
      <c r="AQ137" s="1476"/>
      <c r="AR137" s="1476"/>
      <c r="AS137" s="1476"/>
      <c r="AT137" s="1476"/>
      <c r="AU137" s="1476"/>
      <c r="AV137" s="1476"/>
      <c r="AW137" s="1476"/>
      <c r="AX137" s="1476"/>
      <c r="AY137" s="1742" t="str">
        <f>IF(SUM(BV138:BV142)=0,"",IF(SUM(AY138:AY139)=SUM(AY140:AY142),SUM(AY138:AY139),"合計確認"))</f>
        <v/>
      </c>
      <c r="AZ137" s="1743"/>
      <c r="BA137" s="1743"/>
      <c r="BB137" s="1743"/>
      <c r="BC137" s="1743"/>
      <c r="BD137" s="1743"/>
      <c r="BE137" s="1743"/>
      <c r="BF137" s="231"/>
      <c r="BG137" s="1744" t="s">
        <v>311</v>
      </c>
      <c r="BH137" s="1742" t="str">
        <f>IF(SUM(BW138:BW142)=0,"",IF(SUM(BH138:BH139)=SUM(BH140:BH142),SUM(BH138:BH139),"合計確認"))</f>
        <v/>
      </c>
      <c r="BI137" s="1743"/>
      <c r="BJ137" s="1743"/>
      <c r="BK137" s="1743"/>
      <c r="BL137" s="1743"/>
      <c r="BM137" s="1743"/>
      <c r="BN137" s="1743"/>
      <c r="BO137" s="231"/>
      <c r="BP137" s="232" t="s">
        <v>311</v>
      </c>
      <c r="BQ137" s="225"/>
      <c r="BR137" s="225"/>
      <c r="BS137" s="225"/>
      <c r="BT137" s="228"/>
      <c r="BU137" s="656"/>
      <c r="BV137" s="579" t="str">
        <f>IF(COUNTIF(AY137:BH137,"合計確認")=0,"","ERROR")</f>
        <v/>
      </c>
      <c r="BW137" s="579" t="s">
        <v>513</v>
      </c>
      <c r="BX137" s="581"/>
      <c r="BY137" s="579"/>
      <c r="BZ137" s="579"/>
      <c r="CA137" s="579"/>
      <c r="CB137" s="567"/>
      <c r="CC137" s="579"/>
      <c r="CD137" s="579"/>
      <c r="CE137" s="579"/>
      <c r="CF137" s="579"/>
      <c r="CG137" s="579"/>
      <c r="CH137" s="579"/>
      <c r="CI137" s="717"/>
      <c r="CJ137" s="717"/>
    </row>
    <row r="138" spans="1:114" s="220" customFormat="1" ht="30" customHeight="1">
      <c r="A138" s="656"/>
      <c r="C138" s="221"/>
      <c r="D138" s="222"/>
      <c r="E138" s="223"/>
      <c r="F138" s="223"/>
      <c r="G138" s="221"/>
      <c r="H138" s="221"/>
      <c r="I138" s="1624" t="s">
        <v>309</v>
      </c>
      <c r="J138" s="1625"/>
      <c r="K138" s="1626"/>
      <c r="L138" s="233" t="s">
        <v>317</v>
      </c>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1087"/>
      <c r="AZ138" s="1088"/>
      <c r="BA138" s="1088"/>
      <c r="BB138" s="1088"/>
      <c r="BC138" s="1088"/>
      <c r="BD138" s="1088"/>
      <c r="BE138" s="1088"/>
      <c r="BF138" s="627"/>
      <c r="BG138" s="628" t="s">
        <v>311</v>
      </c>
      <c r="BH138" s="1087"/>
      <c r="BI138" s="1088"/>
      <c r="BJ138" s="1088"/>
      <c r="BK138" s="1088"/>
      <c r="BL138" s="1088"/>
      <c r="BM138" s="1088"/>
      <c r="BN138" s="1088"/>
      <c r="BO138" s="234"/>
      <c r="BP138" s="235" t="s">
        <v>311</v>
      </c>
      <c r="BQ138" s="225"/>
      <c r="BR138" s="225"/>
      <c r="BS138" s="225"/>
      <c r="BT138" s="228"/>
      <c r="BU138" s="656"/>
      <c r="BV138" s="579" t="str">
        <f>IF(AY138="","",1)</f>
        <v/>
      </c>
      <c r="BW138" s="579" t="str">
        <f>IF(BH138="","",1)</f>
        <v/>
      </c>
      <c r="BX138" s="579"/>
      <c r="BY138" s="581"/>
      <c r="BZ138" s="579"/>
      <c r="CA138" s="579"/>
      <c r="CB138" s="567"/>
      <c r="CC138" s="579"/>
      <c r="CD138" s="579"/>
      <c r="CE138" s="579"/>
      <c r="CF138" s="579"/>
      <c r="CG138" s="579"/>
      <c r="CH138" s="579"/>
      <c r="CI138" s="717"/>
      <c r="CJ138" s="717"/>
    </row>
    <row r="139" spans="1:114" s="220" customFormat="1" ht="30" customHeight="1">
      <c r="A139" s="656"/>
      <c r="C139" s="221"/>
      <c r="D139" s="222"/>
      <c r="E139" s="223"/>
      <c r="F139" s="223"/>
      <c r="G139" s="221"/>
      <c r="H139" s="221"/>
      <c r="I139" s="1627"/>
      <c r="J139" s="1625"/>
      <c r="K139" s="1626"/>
      <c r="L139" s="236" t="s">
        <v>370</v>
      </c>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1083"/>
      <c r="AZ139" s="1084"/>
      <c r="BA139" s="1084"/>
      <c r="BB139" s="1084"/>
      <c r="BC139" s="1084"/>
      <c r="BD139" s="1084"/>
      <c r="BE139" s="1084"/>
      <c r="BF139" s="629"/>
      <c r="BG139" s="630" t="s">
        <v>311</v>
      </c>
      <c r="BH139" s="1083"/>
      <c r="BI139" s="1084"/>
      <c r="BJ139" s="1084"/>
      <c r="BK139" s="1084"/>
      <c r="BL139" s="1084"/>
      <c r="BM139" s="1084"/>
      <c r="BN139" s="1084"/>
      <c r="BO139" s="237"/>
      <c r="BP139" s="238" t="s">
        <v>311</v>
      </c>
      <c r="BQ139" s="225"/>
      <c r="BR139" s="225"/>
      <c r="BS139" s="225"/>
      <c r="BT139" s="228"/>
      <c r="BU139" s="656"/>
      <c r="BV139" s="579" t="str">
        <f t="shared" ref="BV139:BV142" si="4">IF(AY139="","",1)</f>
        <v/>
      </c>
      <c r="BW139" s="579" t="str">
        <f t="shared" ref="BW139:BW142" si="5">IF(BH139="","",1)</f>
        <v/>
      </c>
      <c r="BX139" s="579"/>
      <c r="BY139" s="581"/>
      <c r="BZ139" s="579"/>
      <c r="CA139" s="579"/>
      <c r="CB139" s="567"/>
      <c r="CC139" s="579"/>
      <c r="CD139" s="579"/>
      <c r="CE139" s="579"/>
      <c r="CF139" s="579"/>
      <c r="CG139" s="579"/>
      <c r="CH139" s="579"/>
      <c r="CI139" s="717"/>
      <c r="CJ139" s="717"/>
    </row>
    <row r="140" spans="1:114" s="220" customFormat="1" ht="30" customHeight="1">
      <c r="A140" s="656"/>
      <c r="C140" s="221"/>
      <c r="D140" s="222"/>
      <c r="E140" s="223"/>
      <c r="F140" s="223"/>
      <c r="G140" s="221"/>
      <c r="H140" s="221"/>
      <c r="I140" s="1628" t="s">
        <v>310</v>
      </c>
      <c r="J140" s="1629"/>
      <c r="K140" s="1630"/>
      <c r="L140" s="239" t="s">
        <v>188</v>
      </c>
      <c r="M140" s="240"/>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1087"/>
      <c r="AZ140" s="1088"/>
      <c r="BA140" s="1088"/>
      <c r="BB140" s="1088"/>
      <c r="BC140" s="1088"/>
      <c r="BD140" s="1088"/>
      <c r="BE140" s="1088"/>
      <c r="BF140" s="627"/>
      <c r="BG140" s="628" t="s">
        <v>311</v>
      </c>
      <c r="BH140" s="1087"/>
      <c r="BI140" s="1088"/>
      <c r="BJ140" s="1088"/>
      <c r="BK140" s="1088"/>
      <c r="BL140" s="1088"/>
      <c r="BM140" s="1088"/>
      <c r="BN140" s="1088"/>
      <c r="BO140" s="234"/>
      <c r="BP140" s="235" t="s">
        <v>311</v>
      </c>
      <c r="BQ140" s="225"/>
      <c r="BR140" s="225"/>
      <c r="BS140" s="225"/>
      <c r="BT140" s="228"/>
      <c r="BU140" s="656"/>
      <c r="BV140" s="579" t="str">
        <f t="shared" si="4"/>
        <v/>
      </c>
      <c r="BW140" s="579" t="str">
        <f t="shared" si="5"/>
        <v/>
      </c>
      <c r="BX140" s="579"/>
      <c r="BY140" s="581"/>
      <c r="BZ140" s="579"/>
      <c r="CA140" s="579"/>
      <c r="CB140" s="567"/>
      <c r="CC140" s="579"/>
      <c r="CD140" s="579"/>
      <c r="CE140" s="579"/>
      <c r="CF140" s="579"/>
      <c r="CG140" s="579"/>
      <c r="CH140" s="579"/>
      <c r="CI140" s="717"/>
      <c r="CJ140" s="717"/>
    </row>
    <row r="141" spans="1:114" s="220" customFormat="1" ht="30" customHeight="1">
      <c r="A141" s="656"/>
      <c r="C141" s="221"/>
      <c r="D141" s="222"/>
      <c r="E141" s="223"/>
      <c r="F141" s="223"/>
      <c r="G141" s="221"/>
      <c r="H141" s="221"/>
      <c r="I141" s="1631"/>
      <c r="J141" s="1629"/>
      <c r="K141" s="1630"/>
      <c r="L141" s="241" t="s">
        <v>318</v>
      </c>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1055"/>
      <c r="AZ141" s="1056"/>
      <c r="BA141" s="1056"/>
      <c r="BB141" s="1056"/>
      <c r="BC141" s="1056"/>
      <c r="BD141" s="1056"/>
      <c r="BE141" s="1056"/>
      <c r="BF141" s="631"/>
      <c r="BG141" s="632" t="s">
        <v>311</v>
      </c>
      <c r="BH141" s="1055"/>
      <c r="BI141" s="1056"/>
      <c r="BJ141" s="1056"/>
      <c r="BK141" s="1056"/>
      <c r="BL141" s="1056"/>
      <c r="BM141" s="1056"/>
      <c r="BN141" s="1056"/>
      <c r="BO141" s="242"/>
      <c r="BP141" s="243" t="s">
        <v>311</v>
      </c>
      <c r="BQ141" s="225"/>
      <c r="BR141" s="225"/>
      <c r="BS141" s="225"/>
      <c r="BT141" s="228"/>
      <c r="BU141" s="656"/>
      <c r="BV141" s="579" t="str">
        <f t="shared" si="4"/>
        <v/>
      </c>
      <c r="BW141" s="579" t="str">
        <f t="shared" si="5"/>
        <v/>
      </c>
      <c r="BX141" s="579"/>
      <c r="BY141" s="581">
        <v>0</v>
      </c>
      <c r="BZ141" s="579"/>
      <c r="CA141" s="579"/>
      <c r="CB141" s="567"/>
      <c r="CC141" s="579"/>
      <c r="CD141" s="579"/>
      <c r="CE141" s="579"/>
      <c r="CF141" s="579"/>
      <c r="CG141" s="579"/>
      <c r="CH141" s="579"/>
      <c r="CI141" s="717"/>
      <c r="CJ141" s="717"/>
    </row>
    <row r="142" spans="1:114" s="220" customFormat="1" ht="30" customHeight="1">
      <c r="A142" s="656"/>
      <c r="C142" s="221"/>
      <c r="D142" s="222"/>
      <c r="E142" s="223"/>
      <c r="F142" s="223"/>
      <c r="G142" s="221"/>
      <c r="H142" s="221"/>
      <c r="I142" s="1631"/>
      <c r="J142" s="1629"/>
      <c r="K142" s="1630"/>
      <c r="L142" s="244" t="s">
        <v>312</v>
      </c>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1083"/>
      <c r="AZ142" s="1084"/>
      <c r="BA142" s="1084"/>
      <c r="BB142" s="1084"/>
      <c r="BC142" s="1084"/>
      <c r="BD142" s="1084"/>
      <c r="BE142" s="1084"/>
      <c r="BF142" s="629"/>
      <c r="BG142" s="630" t="s">
        <v>311</v>
      </c>
      <c r="BH142" s="1083"/>
      <c r="BI142" s="1084"/>
      <c r="BJ142" s="1084"/>
      <c r="BK142" s="1084"/>
      <c r="BL142" s="1084"/>
      <c r="BM142" s="1084"/>
      <c r="BN142" s="1084"/>
      <c r="BO142" s="237"/>
      <c r="BP142" s="238" t="s">
        <v>311</v>
      </c>
      <c r="BQ142" s="225"/>
      <c r="BR142" s="225"/>
      <c r="BS142" s="225"/>
      <c r="BT142" s="228"/>
      <c r="BU142" s="656"/>
      <c r="BV142" s="579" t="str">
        <f t="shared" si="4"/>
        <v/>
      </c>
      <c r="BW142" s="579" t="str">
        <f t="shared" si="5"/>
        <v/>
      </c>
      <c r="BX142" s="579"/>
      <c r="BY142" s="581"/>
      <c r="BZ142" s="579"/>
      <c r="CA142" s="579"/>
      <c r="CB142" s="567"/>
      <c r="CC142" s="579"/>
      <c r="CD142" s="579"/>
      <c r="CE142" s="579"/>
      <c r="CF142" s="579"/>
      <c r="CG142" s="579"/>
      <c r="CH142" s="579"/>
      <c r="CI142" s="717"/>
      <c r="CJ142" s="717"/>
    </row>
    <row r="143" spans="1:114" s="220" customFormat="1" ht="20.100000000000001" customHeight="1">
      <c r="A143" s="656"/>
      <c r="C143" s="227"/>
      <c r="D143" s="227"/>
      <c r="E143" s="159"/>
      <c r="F143" s="159"/>
      <c r="G143" s="227"/>
      <c r="H143" s="227"/>
      <c r="I143" s="159"/>
      <c r="J143" s="227"/>
      <c r="K143" s="159"/>
      <c r="L143" s="159"/>
      <c r="M143" s="159"/>
      <c r="N143" s="159"/>
      <c r="O143" s="159"/>
      <c r="P143" s="159"/>
      <c r="Q143" s="159"/>
      <c r="R143" s="159"/>
      <c r="S143" s="159"/>
      <c r="T143" s="159"/>
      <c r="U143" s="159"/>
      <c r="V143" s="159"/>
      <c r="W143" s="159"/>
      <c r="X143" s="227"/>
      <c r="Y143" s="227"/>
      <c r="Z143" s="245"/>
      <c r="AA143" s="245"/>
      <c r="AB143" s="245"/>
      <c r="AC143" s="245"/>
      <c r="AD143" s="245"/>
      <c r="AE143" s="245"/>
      <c r="AF143" s="245"/>
      <c r="AG143" s="245"/>
      <c r="AH143" s="245"/>
      <c r="AI143" s="245"/>
      <c r="AJ143" s="245"/>
      <c r="AK143" s="245"/>
      <c r="AL143" s="245"/>
      <c r="AM143" s="245"/>
      <c r="AN143" s="245"/>
      <c r="AO143" s="245"/>
      <c r="AP143" s="245"/>
      <c r="AQ143" s="245"/>
      <c r="AR143" s="245"/>
      <c r="AS143" s="245"/>
      <c r="AT143" s="245"/>
      <c r="AU143" s="245"/>
      <c r="AV143" s="245"/>
      <c r="AW143" s="245"/>
      <c r="AX143" s="245"/>
      <c r="AY143" s="245"/>
      <c r="AZ143" s="227"/>
      <c r="BA143" s="227"/>
      <c r="BB143" s="246"/>
      <c r="BC143" s="246"/>
      <c r="BD143" s="246"/>
      <c r="BE143" s="246"/>
      <c r="BF143" s="246"/>
      <c r="BG143" s="246"/>
      <c r="BH143" s="246"/>
      <c r="BI143" s="246"/>
      <c r="BJ143" s="246"/>
      <c r="BK143" s="246"/>
      <c r="BL143" s="246"/>
      <c r="BM143" s="246"/>
      <c r="BN143" s="246"/>
      <c r="BO143" s="246"/>
      <c r="BP143" s="247" t="str">
        <f>IF(COUNTIF(AY137:BH137,"合計確認")=0,"","在籍者数に合計確認が表示の場合は、雇用形態別計＝就業形態別計となるようご入力ください。")</f>
        <v/>
      </c>
      <c r="BQ143" s="246"/>
      <c r="BR143" s="227"/>
      <c r="BS143" s="227"/>
      <c r="BU143" s="656"/>
      <c r="BV143" s="579"/>
      <c r="BW143" s="579"/>
      <c r="BX143" s="579"/>
      <c r="BY143" s="581"/>
      <c r="BZ143" s="579"/>
      <c r="CA143" s="579"/>
      <c r="CB143" s="567"/>
      <c r="CC143" s="579"/>
      <c r="CD143" s="579"/>
      <c r="CE143" s="579"/>
      <c r="CF143" s="579"/>
      <c r="CG143" s="579"/>
      <c r="CH143" s="579"/>
      <c r="CI143" s="717"/>
      <c r="CJ143" s="717"/>
    </row>
    <row r="144" spans="1:114" s="220" customFormat="1" ht="65.099999999999994" customHeight="1">
      <c r="A144" s="656"/>
      <c r="C144" s="227"/>
      <c r="D144" s="227"/>
      <c r="E144" s="159"/>
      <c r="F144" s="159"/>
      <c r="G144" s="227"/>
      <c r="H144" s="1053" t="s">
        <v>372</v>
      </c>
      <c r="I144" s="1053"/>
      <c r="J144" s="1053"/>
      <c r="K144" s="1053"/>
      <c r="L144" s="1054" t="s">
        <v>378</v>
      </c>
      <c r="M144" s="1054"/>
      <c r="N144" s="1054"/>
      <c r="O144" s="1054"/>
      <c r="P144" s="1054"/>
      <c r="Q144" s="1054"/>
      <c r="R144" s="1054"/>
      <c r="S144" s="1054"/>
      <c r="T144" s="1054"/>
      <c r="U144" s="1054"/>
      <c r="V144" s="1054"/>
      <c r="W144" s="1054"/>
      <c r="X144" s="1054"/>
      <c r="Y144" s="1054"/>
      <c r="Z144" s="1054"/>
      <c r="AA144" s="1054"/>
      <c r="AB144" s="1054"/>
      <c r="AC144" s="1054"/>
      <c r="AD144" s="1054"/>
      <c r="AE144" s="1054"/>
      <c r="AF144" s="1054"/>
      <c r="AG144" s="1054"/>
      <c r="AH144" s="1054"/>
      <c r="AI144" s="1054"/>
      <c r="AJ144" s="1054"/>
      <c r="AK144" s="1054"/>
      <c r="AL144" s="1054"/>
      <c r="AM144" s="1054"/>
      <c r="AN144" s="1054"/>
      <c r="AO144" s="1054"/>
      <c r="AP144" s="1054"/>
      <c r="AQ144" s="1054"/>
      <c r="AR144" s="1054"/>
      <c r="AS144" s="1054"/>
      <c r="AT144" s="1054"/>
      <c r="AU144" s="1054"/>
      <c r="AV144" s="1054"/>
      <c r="AW144" s="1054"/>
      <c r="AX144" s="1054"/>
      <c r="AY144" s="1054"/>
      <c r="AZ144" s="1054"/>
      <c r="BA144" s="1054"/>
      <c r="BB144" s="1054"/>
      <c r="BC144" s="1054"/>
      <c r="BD144" s="1054"/>
      <c r="BE144" s="1054"/>
      <c r="BF144" s="1054"/>
      <c r="BG144" s="1054"/>
      <c r="BH144" s="1054"/>
      <c r="BI144" s="1054"/>
      <c r="BJ144" s="1054"/>
      <c r="BK144" s="1054"/>
      <c r="BL144" s="1054"/>
      <c r="BM144" s="1054"/>
      <c r="BN144" s="1054"/>
      <c r="BO144" s="1054"/>
      <c r="BP144" s="1054"/>
      <c r="BQ144" s="246"/>
      <c r="BR144" s="227"/>
      <c r="BS144" s="227"/>
      <c r="BU144" s="656"/>
      <c r="BV144" s="579"/>
      <c r="BW144" s="579"/>
      <c r="BX144" s="579"/>
      <c r="BY144" s="581"/>
      <c r="BZ144" s="579"/>
      <c r="CA144" s="579"/>
      <c r="CB144" s="567"/>
      <c r="CC144" s="579"/>
      <c r="CD144" s="579"/>
      <c r="CE144" s="579"/>
      <c r="CF144" s="579"/>
      <c r="CG144" s="579"/>
      <c r="CH144" s="579"/>
      <c r="CI144" s="717"/>
      <c r="CJ144" s="717"/>
    </row>
    <row r="145" spans="1:88" s="220" customFormat="1" ht="18.95" customHeight="1">
      <c r="A145" s="656"/>
      <c r="C145" s="227"/>
      <c r="D145" s="227"/>
      <c r="E145" s="159"/>
      <c r="F145" s="159"/>
      <c r="G145" s="227"/>
      <c r="H145" s="1227" t="s">
        <v>373</v>
      </c>
      <c r="I145" s="1227"/>
      <c r="J145" s="1227"/>
      <c r="K145" s="1227"/>
      <c r="L145" s="1261" t="s">
        <v>375</v>
      </c>
      <c r="M145" s="1261"/>
      <c r="N145" s="1261"/>
      <c r="O145" s="1261"/>
      <c r="P145" s="1261"/>
      <c r="Q145" s="1261"/>
      <c r="R145" s="1261"/>
      <c r="S145" s="1261"/>
      <c r="T145" s="1261"/>
      <c r="U145" s="1261"/>
      <c r="V145" s="1261"/>
      <c r="W145" s="1261"/>
      <c r="X145" s="1261"/>
      <c r="Y145" s="1261"/>
      <c r="Z145" s="1261"/>
      <c r="AA145" s="1261"/>
      <c r="AB145" s="1261"/>
      <c r="AC145" s="1261"/>
      <c r="AD145" s="1261"/>
      <c r="AE145" s="1261"/>
      <c r="AF145" s="1261"/>
      <c r="AG145" s="1261"/>
      <c r="AH145" s="1261"/>
      <c r="AI145" s="1261"/>
      <c r="AJ145" s="1261"/>
      <c r="AK145" s="1261"/>
      <c r="AL145" s="1261"/>
      <c r="AM145" s="1261"/>
      <c r="AN145" s="1261"/>
      <c r="AO145" s="1261"/>
      <c r="AP145" s="1261"/>
      <c r="AQ145" s="1261"/>
      <c r="AR145" s="1261"/>
      <c r="AS145" s="1261"/>
      <c r="AT145" s="1261"/>
      <c r="AU145" s="1261"/>
      <c r="AV145" s="1261"/>
      <c r="AW145" s="1261"/>
      <c r="AX145" s="1261"/>
      <c r="AY145" s="1261"/>
      <c r="AZ145" s="1261"/>
      <c r="BA145" s="1261"/>
      <c r="BB145" s="1261"/>
      <c r="BC145" s="1261"/>
      <c r="BD145" s="1261"/>
      <c r="BE145" s="1261"/>
      <c r="BF145" s="1261"/>
      <c r="BG145" s="1261"/>
      <c r="BH145" s="1261"/>
      <c r="BI145" s="1261"/>
      <c r="BJ145" s="1261"/>
      <c r="BK145" s="1261"/>
      <c r="BL145" s="1261"/>
      <c r="BM145" s="1261"/>
      <c r="BN145" s="1261"/>
      <c r="BO145" s="1261"/>
      <c r="BP145" s="1261"/>
      <c r="BQ145" s="1261"/>
      <c r="BR145" s="1261"/>
      <c r="BS145" s="1261"/>
      <c r="BU145" s="656"/>
      <c r="BV145" s="579"/>
      <c r="BW145" s="579"/>
      <c r="BX145" s="579"/>
      <c r="BY145" s="581"/>
      <c r="BZ145" s="579"/>
      <c r="CA145" s="579"/>
      <c r="CB145" s="567"/>
      <c r="CC145" s="579"/>
      <c r="CD145" s="579"/>
      <c r="CE145" s="579"/>
      <c r="CF145" s="579"/>
      <c r="CG145" s="579"/>
      <c r="CH145" s="579"/>
      <c r="CI145" s="717"/>
      <c r="CJ145" s="717"/>
    </row>
    <row r="146" spans="1:88" s="220" customFormat="1" ht="18.95" customHeight="1">
      <c r="A146" s="656"/>
      <c r="C146" s="227"/>
      <c r="D146" s="227"/>
      <c r="E146" s="159"/>
      <c r="F146" s="159"/>
      <c r="G146" s="227"/>
      <c r="H146" s="1227" t="s">
        <v>376</v>
      </c>
      <c r="I146" s="1227"/>
      <c r="J146" s="1227"/>
      <c r="K146" s="1227"/>
      <c r="L146" s="1261" t="s">
        <v>379</v>
      </c>
      <c r="M146" s="1261"/>
      <c r="N146" s="1261"/>
      <c r="O146" s="1261"/>
      <c r="P146" s="1261"/>
      <c r="Q146" s="1261"/>
      <c r="R146" s="1261"/>
      <c r="S146" s="1261"/>
      <c r="T146" s="1261"/>
      <c r="U146" s="1261"/>
      <c r="V146" s="1261"/>
      <c r="W146" s="1261"/>
      <c r="X146" s="1261"/>
      <c r="Y146" s="1261"/>
      <c r="Z146" s="1261"/>
      <c r="AA146" s="1261"/>
      <c r="AB146" s="1261"/>
      <c r="AC146" s="1261"/>
      <c r="AD146" s="1261"/>
      <c r="AE146" s="1261"/>
      <c r="AF146" s="1261"/>
      <c r="AG146" s="1261"/>
      <c r="AH146" s="1261"/>
      <c r="AI146" s="1261"/>
      <c r="AJ146" s="1261"/>
      <c r="AK146" s="1261"/>
      <c r="AL146" s="1261"/>
      <c r="AM146" s="1261"/>
      <c r="AN146" s="1261"/>
      <c r="AO146" s="1261"/>
      <c r="AP146" s="1261"/>
      <c r="AQ146" s="1261"/>
      <c r="AR146" s="1261"/>
      <c r="AS146" s="1261"/>
      <c r="AT146" s="1261"/>
      <c r="AU146" s="1261"/>
      <c r="AV146" s="1261"/>
      <c r="AW146" s="1261"/>
      <c r="AX146" s="1261"/>
      <c r="AY146" s="1261"/>
      <c r="AZ146" s="1261"/>
      <c r="BA146" s="1261"/>
      <c r="BB146" s="1261"/>
      <c r="BC146" s="1261"/>
      <c r="BD146" s="1261"/>
      <c r="BE146" s="1261"/>
      <c r="BF146" s="1261"/>
      <c r="BG146" s="1261"/>
      <c r="BH146" s="1261"/>
      <c r="BI146" s="1261"/>
      <c r="BJ146" s="1261"/>
      <c r="BK146" s="1261"/>
      <c r="BL146" s="1261"/>
      <c r="BM146" s="1261"/>
      <c r="BN146" s="1261"/>
      <c r="BO146" s="1261"/>
      <c r="BP146" s="1261"/>
      <c r="BQ146" s="246"/>
      <c r="BR146" s="227"/>
      <c r="BS146" s="227"/>
      <c r="BU146" s="656"/>
      <c r="BV146" s="579"/>
      <c r="BW146" s="579"/>
      <c r="BX146" s="579"/>
      <c r="BY146" s="581"/>
      <c r="BZ146" s="579"/>
      <c r="CA146" s="579"/>
      <c r="CB146" s="567"/>
      <c r="CC146" s="579"/>
      <c r="CD146" s="579"/>
      <c r="CE146" s="579"/>
      <c r="CF146" s="579"/>
      <c r="CG146" s="579"/>
      <c r="CH146" s="579"/>
      <c r="CI146" s="717"/>
      <c r="CJ146" s="717"/>
    </row>
    <row r="147" spans="1:88" s="220" customFormat="1" ht="43.5" customHeight="1">
      <c r="A147" s="656"/>
      <c r="C147" s="227"/>
      <c r="D147" s="227"/>
      <c r="E147" s="159"/>
      <c r="F147" s="159"/>
      <c r="G147" s="227"/>
      <c r="H147" s="1053" t="s">
        <v>377</v>
      </c>
      <c r="I147" s="1053"/>
      <c r="J147" s="1053"/>
      <c r="K147" s="1053"/>
      <c r="L147" s="1262" t="s">
        <v>750</v>
      </c>
      <c r="M147" s="1262"/>
      <c r="N147" s="1262"/>
      <c r="O147" s="1262"/>
      <c r="P147" s="1262"/>
      <c r="Q147" s="1262"/>
      <c r="R147" s="1262"/>
      <c r="S147" s="1262"/>
      <c r="T147" s="1262"/>
      <c r="U147" s="1262"/>
      <c r="V147" s="1262"/>
      <c r="W147" s="1262"/>
      <c r="X147" s="1262"/>
      <c r="Y147" s="1262"/>
      <c r="Z147" s="1262"/>
      <c r="AA147" s="1262"/>
      <c r="AB147" s="1262"/>
      <c r="AC147" s="1262"/>
      <c r="AD147" s="1262"/>
      <c r="AE147" s="1262"/>
      <c r="AF147" s="1262"/>
      <c r="AG147" s="1262"/>
      <c r="AH147" s="1262"/>
      <c r="AI147" s="1262"/>
      <c r="AJ147" s="1262"/>
      <c r="AK147" s="1262"/>
      <c r="AL147" s="1262"/>
      <c r="AM147" s="1262"/>
      <c r="AN147" s="1262"/>
      <c r="AO147" s="1262"/>
      <c r="AP147" s="1262"/>
      <c r="AQ147" s="1262"/>
      <c r="AR147" s="1262"/>
      <c r="AS147" s="1262"/>
      <c r="AT147" s="1262"/>
      <c r="AU147" s="1262"/>
      <c r="AV147" s="1262"/>
      <c r="AW147" s="1262"/>
      <c r="AX147" s="1262"/>
      <c r="AY147" s="1262"/>
      <c r="AZ147" s="1262"/>
      <c r="BA147" s="1262"/>
      <c r="BB147" s="1262"/>
      <c r="BC147" s="1262"/>
      <c r="BD147" s="1262"/>
      <c r="BE147" s="1262"/>
      <c r="BF147" s="1262"/>
      <c r="BG147" s="1262"/>
      <c r="BH147" s="1262"/>
      <c r="BI147" s="1262"/>
      <c r="BJ147" s="1262"/>
      <c r="BK147" s="1262"/>
      <c r="BL147" s="1262"/>
      <c r="BM147" s="1262"/>
      <c r="BN147" s="1262"/>
      <c r="BO147" s="1262"/>
      <c r="BP147" s="1262"/>
      <c r="BQ147" s="246"/>
      <c r="BR147" s="227"/>
      <c r="BS147" s="227"/>
      <c r="BU147" s="656"/>
      <c r="BV147" s="579"/>
      <c r="BW147" s="579"/>
      <c r="BX147" s="579"/>
      <c r="BY147" s="581"/>
      <c r="BZ147" s="579"/>
      <c r="CA147" s="579"/>
      <c r="CB147" s="567"/>
      <c r="CC147" s="579"/>
      <c r="CD147" s="579"/>
      <c r="CE147" s="579"/>
      <c r="CF147" s="579"/>
      <c r="CG147" s="579"/>
      <c r="CH147" s="579"/>
      <c r="CI147" s="717"/>
      <c r="CJ147" s="717"/>
    </row>
    <row r="148" spans="1:88" s="220" customFormat="1" ht="30" customHeight="1">
      <c r="A148" s="656"/>
      <c r="C148" s="227"/>
      <c r="D148" s="227"/>
      <c r="E148" s="159"/>
      <c r="F148" s="159"/>
      <c r="G148" s="227"/>
      <c r="H148" s="227"/>
      <c r="I148" s="187"/>
      <c r="J148" s="187"/>
      <c r="K148" s="187"/>
      <c r="L148" s="187"/>
      <c r="M148" s="187"/>
      <c r="N148" s="159"/>
      <c r="O148" s="227"/>
      <c r="P148" s="159"/>
      <c r="Q148" s="159"/>
      <c r="R148" s="159"/>
      <c r="S148" s="159"/>
      <c r="T148" s="159"/>
      <c r="U148" s="159"/>
      <c r="V148" s="159"/>
      <c r="W148" s="159"/>
      <c r="X148" s="159"/>
      <c r="Y148" s="159"/>
      <c r="Z148" s="159"/>
      <c r="AA148" s="159"/>
      <c r="AB148" s="159"/>
      <c r="AC148" s="227"/>
      <c r="AD148" s="227"/>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8"/>
      <c r="BA148" s="248"/>
      <c r="BB148" s="248"/>
      <c r="BC148" s="248"/>
      <c r="BD148" s="248"/>
      <c r="BE148" s="227"/>
      <c r="BF148" s="227"/>
      <c r="BG148" s="227"/>
      <c r="BH148" s="227"/>
      <c r="BI148" s="227"/>
      <c r="BJ148" s="227"/>
      <c r="BK148" s="227"/>
      <c r="BL148" s="227"/>
      <c r="BM148" s="227"/>
      <c r="BN148" s="227"/>
      <c r="BO148" s="227"/>
      <c r="BP148" s="227"/>
      <c r="BQ148" s="227"/>
      <c r="BR148" s="227"/>
      <c r="BS148" s="227"/>
      <c r="BU148" s="656"/>
      <c r="BV148" s="579"/>
      <c r="BW148" s="579"/>
      <c r="BX148" s="579"/>
      <c r="BY148" s="581"/>
      <c r="BZ148" s="579"/>
      <c r="CA148" s="579"/>
      <c r="CB148" s="567"/>
      <c r="CC148" s="579"/>
      <c r="CD148" s="579"/>
      <c r="CE148" s="579"/>
      <c r="CF148" s="579"/>
      <c r="CG148" s="579"/>
      <c r="CH148" s="579"/>
      <c r="CI148" s="717"/>
      <c r="CJ148" s="717"/>
    </row>
    <row r="149" spans="1:88" s="186" customFormat="1" ht="30" customHeight="1">
      <c r="A149" s="647"/>
      <c r="C149" s="115"/>
      <c r="D149" s="215"/>
      <c r="E149" s="177"/>
      <c r="F149" s="177"/>
      <c r="G149" s="115"/>
      <c r="H149" s="115"/>
      <c r="I149" s="1085"/>
      <c r="J149" s="1085"/>
      <c r="K149" s="1085"/>
      <c r="L149" s="1085"/>
      <c r="M149" s="1085"/>
      <c r="N149" s="1085"/>
      <c r="O149" s="1085"/>
      <c r="P149" s="1085"/>
      <c r="Q149" s="1085"/>
      <c r="R149" s="1085"/>
      <c r="S149" s="1085"/>
      <c r="T149" s="1085"/>
      <c r="U149" s="1085"/>
      <c r="V149" s="1085"/>
      <c r="W149" s="1085"/>
      <c r="X149" s="1085"/>
      <c r="Y149" s="1085"/>
      <c r="Z149" s="1085"/>
      <c r="AA149" s="1085"/>
      <c r="AB149" s="1085"/>
      <c r="AC149" s="1085"/>
      <c r="AD149" s="1085"/>
      <c r="AE149" s="1085"/>
      <c r="AF149" s="1085"/>
      <c r="AG149" s="1085"/>
      <c r="AH149" s="1085"/>
      <c r="AI149" s="1085"/>
      <c r="AJ149" s="1085"/>
      <c r="AK149" s="1085"/>
      <c r="AL149" s="1085"/>
      <c r="AM149" s="1085"/>
      <c r="AN149" s="1085"/>
      <c r="AO149" s="1085"/>
      <c r="AP149" s="1085"/>
      <c r="AQ149" s="1085"/>
      <c r="AR149" s="1085"/>
      <c r="AS149" s="1085"/>
      <c r="AT149" s="1085"/>
      <c r="AU149" s="1085"/>
      <c r="AV149" s="1085"/>
      <c r="AW149" s="1085"/>
      <c r="AX149" s="1085"/>
      <c r="AY149" s="1085"/>
      <c r="AZ149" s="1085"/>
      <c r="BA149" s="1085"/>
      <c r="BB149" s="1085"/>
      <c r="BC149" s="1085"/>
      <c r="BD149" s="1085"/>
      <c r="BE149" s="1085"/>
      <c r="BF149" s="1085"/>
      <c r="BG149" s="1085"/>
      <c r="BH149" s="1085"/>
      <c r="BI149" s="1085"/>
      <c r="BJ149" s="1085"/>
      <c r="BK149" s="1085"/>
      <c r="BL149" s="1085"/>
      <c r="BM149" s="1085"/>
      <c r="BN149" s="1085"/>
      <c r="BO149" s="1085"/>
      <c r="BP149" s="1085"/>
      <c r="BQ149" s="1085"/>
      <c r="BR149" s="1085"/>
      <c r="BS149" s="180"/>
      <c r="BT149" s="216"/>
      <c r="BU149" s="647"/>
      <c r="BV149" s="572"/>
      <c r="BW149" s="572"/>
      <c r="BX149" s="572"/>
      <c r="BY149" s="559"/>
      <c r="BZ149" s="572"/>
      <c r="CA149" s="572"/>
      <c r="CB149" s="567"/>
      <c r="CC149" s="572"/>
      <c r="CD149" s="572"/>
      <c r="CE149" s="572"/>
      <c r="CF149" s="572"/>
      <c r="CG149" s="572"/>
      <c r="CH149" s="572"/>
      <c r="CI149" s="712"/>
      <c r="CJ149" s="712"/>
    </row>
    <row r="150" spans="1:88" s="186" customFormat="1" ht="12" customHeight="1">
      <c r="A150" s="647"/>
      <c r="C150" s="115"/>
      <c r="D150" s="215"/>
      <c r="E150" s="177"/>
      <c r="F150" s="177"/>
      <c r="G150" s="115"/>
      <c r="H150" s="115"/>
      <c r="I150" s="179"/>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c r="AH150" s="180"/>
      <c r="AI150" s="180"/>
      <c r="AJ150" s="180"/>
      <c r="AK150" s="180"/>
      <c r="AL150" s="180"/>
      <c r="AM150" s="180"/>
      <c r="AN150" s="180"/>
      <c r="AO150" s="180"/>
      <c r="AP150" s="180"/>
      <c r="AQ150" s="180"/>
      <c r="AR150" s="180"/>
      <c r="AS150" s="180"/>
      <c r="AT150" s="180"/>
      <c r="AU150" s="180"/>
      <c r="AV150" s="180"/>
      <c r="AW150" s="180"/>
      <c r="AX150" s="180"/>
      <c r="AY150" s="180"/>
      <c r="AZ150" s="180"/>
      <c r="BA150" s="180"/>
      <c r="BB150" s="180"/>
      <c r="BC150" s="180"/>
      <c r="BD150" s="180"/>
      <c r="BE150" s="180"/>
      <c r="BF150" s="180"/>
      <c r="BG150" s="180"/>
      <c r="BH150" s="180"/>
      <c r="BI150" s="180"/>
      <c r="BJ150" s="180"/>
      <c r="BK150" s="180"/>
      <c r="BL150" s="180"/>
      <c r="BM150" s="180"/>
      <c r="BN150" s="180"/>
      <c r="BO150" s="180"/>
      <c r="BP150" s="180"/>
      <c r="BQ150" s="180"/>
      <c r="BR150" s="180"/>
      <c r="BS150" s="180"/>
      <c r="BT150" s="216"/>
      <c r="BU150" s="647"/>
      <c r="BV150" s="572"/>
      <c r="BW150" s="572"/>
      <c r="BX150" s="572"/>
      <c r="BY150" s="559"/>
      <c r="BZ150" s="572"/>
      <c r="CA150" s="572"/>
      <c r="CB150" s="567"/>
      <c r="CC150" s="572"/>
      <c r="CD150" s="572"/>
      <c r="CE150" s="572"/>
      <c r="CF150" s="572"/>
      <c r="CG150" s="572"/>
      <c r="CH150" s="572"/>
      <c r="CI150" s="712"/>
      <c r="CJ150" s="712"/>
    </row>
    <row r="151" spans="1:88" s="220" customFormat="1" ht="15" customHeight="1">
      <c r="A151" s="656"/>
      <c r="C151" s="227"/>
      <c r="D151" s="227"/>
      <c r="E151" s="227"/>
      <c r="F151" s="227"/>
      <c r="G151" s="227"/>
      <c r="H151" s="1222"/>
      <c r="I151" s="1223"/>
      <c r="J151" s="1223"/>
      <c r="K151" s="1224"/>
      <c r="L151" s="1225"/>
      <c r="M151" s="1226"/>
      <c r="N151" s="1226"/>
      <c r="O151" s="1226"/>
      <c r="P151" s="1226"/>
      <c r="Q151" s="1226"/>
      <c r="R151" s="1226"/>
      <c r="S151" s="1226"/>
      <c r="T151" s="1226"/>
      <c r="U151" s="1226"/>
      <c r="V151" s="1226"/>
      <c r="W151" s="1226"/>
      <c r="X151" s="1226"/>
      <c r="Y151" s="1226"/>
      <c r="Z151" s="1226"/>
      <c r="AA151" s="1226"/>
      <c r="AB151" s="1226"/>
      <c r="AC151" s="1226"/>
      <c r="AD151" s="1226"/>
      <c r="AE151" s="1226"/>
      <c r="AF151" s="1226"/>
      <c r="AG151" s="1226"/>
      <c r="AH151" s="1226"/>
      <c r="AI151" s="1226"/>
      <c r="AJ151" s="1226"/>
      <c r="AK151" s="1226"/>
      <c r="AL151" s="1226"/>
      <c r="AM151" s="1226"/>
      <c r="AN151" s="1226"/>
      <c r="AO151" s="1226"/>
      <c r="AP151" s="1226"/>
      <c r="AQ151" s="1226"/>
      <c r="AR151" s="1226"/>
      <c r="AS151" s="1226"/>
      <c r="AT151" s="1226"/>
      <c r="AU151" s="1226"/>
      <c r="AV151" s="1226"/>
      <c r="AW151" s="1226"/>
      <c r="AX151" s="1226"/>
      <c r="AY151" s="1226"/>
      <c r="AZ151" s="1226"/>
      <c r="BA151" s="1226"/>
      <c r="BB151" s="1226"/>
      <c r="BC151" s="1226"/>
      <c r="BD151" s="1226"/>
      <c r="BE151" s="1226"/>
      <c r="BF151" s="1226"/>
      <c r="BG151" s="1226"/>
      <c r="BH151" s="1226"/>
      <c r="BI151" s="1226"/>
      <c r="BJ151" s="1226"/>
      <c r="BK151" s="1226"/>
      <c r="BL151" s="1226"/>
      <c r="BM151" s="1226"/>
      <c r="BN151" s="1226"/>
      <c r="BO151" s="1226"/>
      <c r="BP151" s="1226"/>
      <c r="BQ151" s="1226"/>
      <c r="BR151" s="1226"/>
      <c r="BS151" s="227"/>
      <c r="BU151" s="656"/>
      <c r="BV151" s="579"/>
      <c r="BW151" s="579"/>
      <c r="BX151" s="579"/>
      <c r="BY151" s="581"/>
      <c r="BZ151" s="579"/>
      <c r="CA151" s="579"/>
      <c r="CB151" s="567"/>
      <c r="CC151" s="579"/>
      <c r="CD151" s="579"/>
      <c r="CE151" s="579"/>
      <c r="CF151" s="579"/>
      <c r="CG151" s="579"/>
      <c r="CH151" s="579"/>
      <c r="CI151" s="717"/>
      <c r="CJ151" s="717"/>
    </row>
    <row r="152" spans="1:88" s="220" customFormat="1" ht="15" customHeight="1">
      <c r="A152" s="656"/>
      <c r="C152" s="227"/>
      <c r="D152" s="227"/>
      <c r="E152" s="227"/>
      <c r="F152" s="227"/>
      <c r="G152" s="227"/>
      <c r="H152" s="249"/>
      <c r="I152" s="250"/>
      <c r="J152" s="250"/>
      <c r="K152" s="251"/>
      <c r="L152" s="252"/>
      <c r="M152" s="253"/>
      <c r="N152" s="253"/>
      <c r="O152" s="253"/>
      <c r="P152" s="253"/>
      <c r="Q152" s="253"/>
      <c r="R152" s="253"/>
      <c r="S152" s="253"/>
      <c r="T152" s="253"/>
      <c r="U152" s="253"/>
      <c r="V152" s="253"/>
      <c r="W152" s="253"/>
      <c r="X152" s="253"/>
      <c r="Y152" s="253"/>
      <c r="Z152" s="253"/>
      <c r="AA152" s="253"/>
      <c r="AB152" s="253"/>
      <c r="AC152" s="253"/>
      <c r="AD152" s="253"/>
      <c r="AE152" s="253"/>
      <c r="AF152" s="253"/>
      <c r="AG152" s="253"/>
      <c r="AH152" s="253"/>
      <c r="AI152" s="253"/>
      <c r="AJ152" s="253"/>
      <c r="AK152" s="253"/>
      <c r="AL152" s="253"/>
      <c r="AM152" s="253"/>
      <c r="AN152" s="253"/>
      <c r="AO152" s="253"/>
      <c r="AP152" s="253"/>
      <c r="AQ152" s="253"/>
      <c r="AR152" s="253"/>
      <c r="AS152" s="253"/>
      <c r="AT152" s="253"/>
      <c r="AU152" s="253"/>
      <c r="AV152" s="253"/>
      <c r="AW152" s="253"/>
      <c r="AX152" s="253"/>
      <c r="AY152" s="181"/>
      <c r="AZ152" s="253"/>
      <c r="BA152" s="253"/>
      <c r="BB152" s="253"/>
      <c r="BC152" s="253"/>
      <c r="BD152" s="253"/>
      <c r="BE152" s="253"/>
      <c r="BF152" s="253"/>
      <c r="BG152" s="253"/>
      <c r="BH152" s="253"/>
      <c r="BI152" s="253"/>
      <c r="BJ152" s="253"/>
      <c r="BK152" s="253"/>
      <c r="BL152" s="253"/>
      <c r="BM152" s="253"/>
      <c r="BN152" s="253"/>
      <c r="BO152" s="253"/>
      <c r="BP152" s="253"/>
      <c r="BQ152" s="253"/>
      <c r="BR152" s="253"/>
      <c r="BS152" s="227"/>
      <c r="BU152" s="656"/>
      <c r="BV152" s="579"/>
      <c r="BW152" s="579"/>
      <c r="BX152" s="579"/>
      <c r="BY152" s="581"/>
      <c r="BZ152" s="579"/>
      <c r="CA152" s="579"/>
      <c r="CB152" s="567"/>
      <c r="CC152" s="579"/>
      <c r="CD152" s="579"/>
      <c r="CE152" s="579"/>
      <c r="CF152" s="579"/>
      <c r="CG152" s="579"/>
      <c r="CH152" s="579"/>
      <c r="CI152" s="717"/>
      <c r="CJ152" s="717"/>
    </row>
    <row r="153" spans="1:88" ht="8.25" customHeight="1">
      <c r="A153" s="653"/>
      <c r="BU153" s="653"/>
      <c r="CB153" s="567"/>
    </row>
    <row r="154" spans="1:88" s="58" customFormat="1" ht="20.100000000000001" customHeight="1">
      <c r="A154" s="654"/>
      <c r="C154" s="1125" t="s">
        <v>149</v>
      </c>
      <c r="D154" s="1125"/>
      <c r="E154" s="1125"/>
      <c r="F154" s="1125"/>
      <c r="G154" s="1125" t="s">
        <v>192</v>
      </c>
      <c r="H154" s="1125"/>
      <c r="I154" s="1125"/>
      <c r="J154" s="1125"/>
      <c r="K154" s="1125"/>
      <c r="L154" s="1125"/>
      <c r="M154" s="1125"/>
      <c r="N154" s="1125"/>
      <c r="O154" s="1125"/>
      <c r="P154" s="1125"/>
      <c r="Q154" s="1125"/>
      <c r="R154" s="1125"/>
      <c r="S154" s="1125"/>
      <c r="T154" s="1125"/>
      <c r="U154" s="1125"/>
      <c r="V154" s="1125"/>
      <c r="W154" s="1125"/>
      <c r="X154" s="1125"/>
      <c r="Y154" s="1125"/>
      <c r="Z154" s="1125"/>
      <c r="AA154" s="1125"/>
      <c r="AB154" s="1125"/>
      <c r="AC154" s="1125"/>
      <c r="AD154" s="1125"/>
      <c r="AE154" s="1125"/>
      <c r="AF154" s="1125"/>
      <c r="AG154" s="1125"/>
      <c r="AH154" s="1125"/>
      <c r="AI154" s="1125"/>
      <c r="AJ154" s="1125"/>
      <c r="AK154" s="1125"/>
      <c r="AL154" s="1125"/>
      <c r="AM154" s="1125"/>
      <c r="AN154" s="1125"/>
      <c r="AO154" s="1125"/>
      <c r="AP154" s="1125"/>
      <c r="AQ154" s="1125"/>
      <c r="AR154" s="1125"/>
      <c r="AS154" s="1125"/>
      <c r="AT154" s="1125"/>
      <c r="AU154" s="1125"/>
      <c r="AV154" s="1125"/>
      <c r="AW154" s="1125"/>
      <c r="AX154" s="1125"/>
      <c r="AY154" s="1125"/>
      <c r="AZ154" s="1125"/>
      <c r="BA154" s="1125"/>
      <c r="BB154" s="1125"/>
      <c r="BC154" s="1125"/>
      <c r="BD154" s="1125"/>
      <c r="BE154" s="1125"/>
      <c r="BF154" s="1125"/>
      <c r="BG154" s="1125"/>
      <c r="BH154" s="1125"/>
      <c r="BI154" s="1125"/>
      <c r="BJ154" s="1125"/>
      <c r="BK154" s="1125"/>
      <c r="BL154" s="1125"/>
      <c r="BM154" s="1125"/>
      <c r="BN154" s="1125"/>
      <c r="BO154" s="1125"/>
      <c r="BP154" s="1125"/>
      <c r="BQ154" s="1125"/>
      <c r="BR154" s="1125"/>
      <c r="BS154" s="1125"/>
      <c r="BU154" s="654"/>
      <c r="BV154" s="574"/>
      <c r="BW154" s="574"/>
      <c r="BX154" s="574"/>
      <c r="BY154" s="574"/>
      <c r="BZ154" s="574"/>
      <c r="CA154" s="574"/>
      <c r="CB154" s="567"/>
      <c r="CC154" s="574"/>
      <c r="CD154" s="574"/>
      <c r="CE154" s="574"/>
      <c r="CF154" s="574"/>
      <c r="CG154" s="574"/>
      <c r="CH154" s="574"/>
      <c r="CI154" s="716"/>
      <c r="CJ154" s="716"/>
    </row>
    <row r="155" spans="1:88" s="58" customFormat="1" ht="51" customHeight="1">
      <c r="A155" s="654"/>
      <c r="C155" s="168"/>
      <c r="D155" s="168"/>
      <c r="E155" s="168" t="s">
        <v>108</v>
      </c>
      <c r="F155" s="168"/>
      <c r="G155" s="1057" t="s">
        <v>589</v>
      </c>
      <c r="H155" s="1057"/>
      <c r="I155" s="1057"/>
      <c r="J155" s="1057"/>
      <c r="K155" s="1057"/>
      <c r="L155" s="1057"/>
      <c r="M155" s="1057"/>
      <c r="N155" s="1057"/>
      <c r="O155" s="1057"/>
      <c r="P155" s="1057"/>
      <c r="Q155" s="1057"/>
      <c r="R155" s="1057"/>
      <c r="S155" s="1057"/>
      <c r="T155" s="1057"/>
      <c r="U155" s="1057"/>
      <c r="V155" s="1057"/>
      <c r="W155" s="1057"/>
      <c r="X155" s="1057"/>
      <c r="Y155" s="1057"/>
      <c r="Z155" s="1057"/>
      <c r="AA155" s="1057"/>
      <c r="AB155" s="1057"/>
      <c r="AC155" s="1057"/>
      <c r="AD155" s="1057"/>
      <c r="AE155" s="1057"/>
      <c r="AF155" s="1057"/>
      <c r="AG155" s="1057"/>
      <c r="AH155" s="1057"/>
      <c r="AI155" s="1057"/>
      <c r="AJ155" s="1057"/>
      <c r="AK155" s="1057"/>
      <c r="AL155" s="1057"/>
      <c r="AM155" s="1057"/>
      <c r="AN155" s="1057"/>
      <c r="AO155" s="1057"/>
      <c r="AP155" s="1057"/>
      <c r="AQ155" s="1057"/>
      <c r="AR155" s="1057"/>
      <c r="AS155" s="1057"/>
      <c r="AT155" s="1057"/>
      <c r="AU155" s="1057"/>
      <c r="AV155" s="1057"/>
      <c r="AW155" s="1057"/>
      <c r="AX155" s="1057"/>
      <c r="AY155" s="1057"/>
      <c r="AZ155" s="1057"/>
      <c r="BA155" s="1057"/>
      <c r="BB155" s="1057"/>
      <c r="BC155" s="1057"/>
      <c r="BD155" s="1057"/>
      <c r="BE155" s="1057"/>
      <c r="BF155" s="1057"/>
      <c r="BG155" s="1057"/>
      <c r="BH155" s="1057"/>
      <c r="BI155" s="1057"/>
      <c r="BJ155" s="1057"/>
      <c r="BK155" s="1057"/>
      <c r="BL155" s="1057"/>
      <c r="BM155" s="1057"/>
      <c r="BN155" s="1057"/>
      <c r="BO155" s="1057"/>
      <c r="BP155" s="1057"/>
      <c r="BQ155" s="1057"/>
      <c r="BR155" s="1057"/>
      <c r="BS155" s="1057"/>
      <c r="BU155" s="654"/>
      <c r="BV155" s="574"/>
      <c r="BW155" s="574"/>
      <c r="BX155" s="574"/>
      <c r="BY155" s="574"/>
      <c r="BZ155" s="574"/>
      <c r="CA155" s="574"/>
      <c r="CB155" s="567"/>
      <c r="CC155" s="574"/>
      <c r="CD155" s="574"/>
      <c r="CE155" s="574"/>
      <c r="CF155" s="574"/>
      <c r="CG155" s="574"/>
      <c r="CH155" s="574"/>
      <c r="CI155" s="716"/>
      <c r="CJ155" s="716"/>
    </row>
    <row r="156" spans="1:88" s="58" customFormat="1" ht="15" customHeight="1" thickBot="1">
      <c r="A156" s="654"/>
      <c r="C156" s="168"/>
      <c r="D156" s="168"/>
      <c r="E156" s="168"/>
      <c r="F156" s="168"/>
      <c r="G156" s="117"/>
      <c r="H156" s="27"/>
      <c r="I156" s="27"/>
      <c r="J156" s="27"/>
      <c r="K156" s="27"/>
      <c r="L156" s="27"/>
      <c r="M156" s="27"/>
      <c r="N156" s="27"/>
      <c r="O156" s="27"/>
      <c r="P156" s="27"/>
      <c r="Q156" s="27"/>
      <c r="R156" s="27"/>
      <c r="S156" s="27"/>
      <c r="T156" s="27"/>
      <c r="U156" s="27"/>
      <c r="V156" s="27"/>
      <c r="W156" s="27"/>
      <c r="X156" s="27"/>
      <c r="Y156" s="27"/>
      <c r="Z156" s="27"/>
      <c r="AA156" s="27"/>
      <c r="AB156" s="218" t="s">
        <v>519</v>
      </c>
      <c r="AC156" s="894"/>
      <c r="AD156" s="894"/>
      <c r="AE156" s="894"/>
      <c r="AF156" s="894"/>
      <c r="AG156" s="895"/>
      <c r="AH156" s="254"/>
      <c r="AI156" s="254"/>
      <c r="AJ156" s="254"/>
      <c r="AK156" s="254"/>
      <c r="AL156" s="254"/>
      <c r="AM156" s="254"/>
      <c r="AN156" s="254"/>
      <c r="AO156" s="254"/>
      <c r="AP156" s="254"/>
      <c r="AQ156" s="254"/>
      <c r="AR156" s="254"/>
      <c r="AS156" s="254"/>
      <c r="AT156" s="254"/>
      <c r="AU156" s="254"/>
      <c r="AV156" s="254"/>
      <c r="AW156" s="254"/>
      <c r="AX156" s="254"/>
      <c r="AY156" s="254"/>
      <c r="AZ156" s="254"/>
      <c r="BA156" s="254"/>
      <c r="BB156" s="254"/>
      <c r="BC156" s="254"/>
      <c r="BD156" s="254"/>
      <c r="BE156" s="254"/>
      <c r="BF156" s="254"/>
      <c r="BG156" s="254"/>
      <c r="BH156" s="254"/>
      <c r="BI156" s="254"/>
      <c r="BJ156" s="254"/>
      <c r="BK156" s="254"/>
      <c r="BL156" s="254"/>
      <c r="BM156" s="254"/>
      <c r="BN156" s="254"/>
      <c r="BO156" s="254"/>
      <c r="BP156" s="254"/>
      <c r="BQ156" s="254"/>
      <c r="BR156" s="254"/>
      <c r="BS156" s="254"/>
      <c r="BU156" s="654"/>
      <c r="BV156" s="574"/>
      <c r="BW156" s="574"/>
      <c r="BX156" s="574"/>
      <c r="BY156" s="574"/>
      <c r="BZ156" s="574"/>
      <c r="CA156" s="574"/>
      <c r="CB156" s="567"/>
      <c r="CC156" s="574"/>
      <c r="CD156" s="574"/>
      <c r="CE156" s="574"/>
      <c r="CF156" s="574"/>
      <c r="CG156" s="574"/>
      <c r="CH156" s="574"/>
      <c r="CI156" s="716"/>
      <c r="CJ156" s="716"/>
    </row>
    <row r="157" spans="1:88" s="255" customFormat="1" ht="20.100000000000001" customHeight="1">
      <c r="A157" s="657"/>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26" t="s">
        <v>241</v>
      </c>
      <c r="AE157" s="1127"/>
      <c r="AF157" s="1127"/>
      <c r="AG157" s="1127"/>
      <c r="AH157" s="1127"/>
      <c r="AI157" s="1127"/>
      <c r="AJ157" s="1127"/>
      <c r="AK157" s="1127"/>
      <c r="AL157" s="1127"/>
      <c r="AM157" s="1127"/>
      <c r="AN157" s="1127"/>
      <c r="AO157" s="1127"/>
      <c r="AP157" s="1127"/>
      <c r="AQ157" s="1127"/>
      <c r="AR157" s="1127"/>
      <c r="AS157" s="1127"/>
      <c r="AT157" s="1127"/>
      <c r="AU157" s="1127"/>
      <c r="AV157" s="1127"/>
      <c r="AW157" s="1127"/>
      <c r="AX157" s="1128"/>
      <c r="AY157" s="1126" t="s">
        <v>242</v>
      </c>
      <c r="AZ157" s="1127"/>
      <c r="BA157" s="1127"/>
      <c r="BB157" s="1127"/>
      <c r="BC157" s="1127"/>
      <c r="BD157" s="1127"/>
      <c r="BE157" s="1127"/>
      <c r="BF157" s="1127"/>
      <c r="BG157" s="1127"/>
      <c r="BH157" s="1127"/>
      <c r="BI157" s="1127"/>
      <c r="BJ157" s="1127"/>
      <c r="BK157" s="1127"/>
      <c r="BL157" s="1127"/>
      <c r="BM157" s="1127"/>
      <c r="BN157" s="1127"/>
      <c r="BO157" s="1127"/>
      <c r="BP157" s="1127"/>
      <c r="BQ157" s="1127"/>
      <c r="BR157" s="1127"/>
      <c r="BS157" s="1128"/>
      <c r="BU157" s="657"/>
      <c r="BV157" s="582"/>
      <c r="BW157" s="582"/>
      <c r="BX157" s="582"/>
      <c r="BY157" s="582"/>
      <c r="BZ157" s="582"/>
      <c r="CA157" s="582"/>
      <c r="CB157" s="567"/>
      <c r="CC157" s="582"/>
      <c r="CD157" s="582"/>
      <c r="CE157" s="582"/>
      <c r="CF157" s="582"/>
      <c r="CG157" s="582"/>
      <c r="CH157" s="582"/>
      <c r="CI157" s="718"/>
      <c r="CJ157" s="718"/>
    </row>
    <row r="158" spans="1:88" s="255" customFormat="1" ht="30.75" customHeight="1">
      <c r="A158" s="657"/>
      <c r="C158" s="113"/>
      <c r="D158" s="113"/>
      <c r="E158" s="113"/>
      <c r="F158" s="1263" t="s">
        <v>751</v>
      </c>
      <c r="G158" s="1263"/>
      <c r="H158" s="1263"/>
      <c r="I158" s="1263"/>
      <c r="J158" s="1263"/>
      <c r="K158" s="1263"/>
      <c r="L158" s="1263"/>
      <c r="M158" s="1263"/>
      <c r="N158" s="1263"/>
      <c r="O158" s="1263"/>
      <c r="P158" s="1263"/>
      <c r="Q158" s="1263"/>
      <c r="R158" s="1263"/>
      <c r="S158" s="1263"/>
      <c r="T158" s="1263"/>
      <c r="U158" s="1263"/>
      <c r="V158" s="1263"/>
      <c r="W158" s="1263"/>
      <c r="X158" s="1263"/>
      <c r="Y158" s="1263"/>
      <c r="Z158" s="1263"/>
      <c r="AA158" s="1263"/>
      <c r="AB158" s="1263"/>
      <c r="AC158" s="1264"/>
      <c r="AD158" s="993" t="s">
        <v>319</v>
      </c>
      <c r="AE158" s="994"/>
      <c r="AF158" s="994"/>
      <c r="AG158" s="994"/>
      <c r="AH158" s="994"/>
      <c r="AI158" s="994"/>
      <c r="AJ158" s="995"/>
      <c r="AK158" s="996" t="s">
        <v>146</v>
      </c>
      <c r="AL158" s="997"/>
      <c r="AM158" s="997"/>
      <c r="AN158" s="997"/>
      <c r="AO158" s="997"/>
      <c r="AP158" s="997"/>
      <c r="AQ158" s="998"/>
      <c r="AR158" s="999" t="s">
        <v>320</v>
      </c>
      <c r="AS158" s="994"/>
      <c r="AT158" s="994"/>
      <c r="AU158" s="994"/>
      <c r="AV158" s="994"/>
      <c r="AW158" s="994"/>
      <c r="AX158" s="1000"/>
      <c r="AY158" s="993" t="s">
        <v>319</v>
      </c>
      <c r="AZ158" s="994"/>
      <c r="BA158" s="994"/>
      <c r="BB158" s="994"/>
      <c r="BC158" s="994"/>
      <c r="BD158" s="994"/>
      <c r="BE158" s="995"/>
      <c r="BF158" s="996" t="s">
        <v>146</v>
      </c>
      <c r="BG158" s="997"/>
      <c r="BH158" s="997"/>
      <c r="BI158" s="997"/>
      <c r="BJ158" s="997"/>
      <c r="BK158" s="997"/>
      <c r="BL158" s="998"/>
      <c r="BM158" s="999" t="s">
        <v>320</v>
      </c>
      <c r="BN158" s="994"/>
      <c r="BO158" s="994"/>
      <c r="BP158" s="994"/>
      <c r="BQ158" s="994"/>
      <c r="BR158" s="994"/>
      <c r="BS158" s="1000"/>
      <c r="BU158" s="657"/>
      <c r="BV158" s="582"/>
      <c r="BW158" s="582"/>
      <c r="BX158" s="582"/>
      <c r="BY158" s="582"/>
      <c r="BZ158" s="582"/>
      <c r="CA158" s="582"/>
      <c r="CB158" s="567"/>
      <c r="CC158" s="582"/>
      <c r="CD158" s="582"/>
      <c r="CE158" s="582"/>
      <c r="CF158" s="582"/>
      <c r="CG158" s="582"/>
      <c r="CH158" s="582"/>
      <c r="CI158" s="718"/>
      <c r="CJ158" s="718"/>
    </row>
    <row r="159" spans="1:88" s="255" customFormat="1" ht="27.75" customHeight="1" thickBot="1">
      <c r="A159" s="657"/>
      <c r="C159" s="113"/>
      <c r="D159" s="113"/>
      <c r="E159" s="113"/>
      <c r="F159" s="256" t="str">
        <f>IF(OR(SUM(BV162:CA177)=0,SUM(BV162:CA177)=48),"","空白セルにご入力ください。")</f>
        <v/>
      </c>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8"/>
      <c r="AD159" s="1001" t="s">
        <v>590</v>
      </c>
      <c r="AE159" s="1002"/>
      <c r="AF159" s="1002"/>
      <c r="AG159" s="1002"/>
      <c r="AH159" s="1002"/>
      <c r="AI159" s="1002"/>
      <c r="AJ159" s="1003"/>
      <c r="AK159" s="1004" t="s">
        <v>591</v>
      </c>
      <c r="AL159" s="1002"/>
      <c r="AM159" s="1002"/>
      <c r="AN159" s="1002"/>
      <c r="AO159" s="1002"/>
      <c r="AP159" s="1002"/>
      <c r="AQ159" s="1002"/>
      <c r="AR159" s="1002"/>
      <c r="AS159" s="1002"/>
      <c r="AT159" s="1002"/>
      <c r="AU159" s="1002"/>
      <c r="AV159" s="1002"/>
      <c r="AW159" s="1002"/>
      <c r="AX159" s="1005"/>
      <c r="AY159" s="1001" t="s">
        <v>590</v>
      </c>
      <c r="AZ159" s="1002"/>
      <c r="BA159" s="1002"/>
      <c r="BB159" s="1002"/>
      <c r="BC159" s="1002"/>
      <c r="BD159" s="1002"/>
      <c r="BE159" s="1003"/>
      <c r="BF159" s="1004" t="s">
        <v>591</v>
      </c>
      <c r="BG159" s="1002"/>
      <c r="BH159" s="1002"/>
      <c r="BI159" s="1002"/>
      <c r="BJ159" s="1002"/>
      <c r="BK159" s="1002"/>
      <c r="BL159" s="1002"/>
      <c r="BM159" s="1002"/>
      <c r="BN159" s="1002"/>
      <c r="BO159" s="1002"/>
      <c r="BP159" s="1002"/>
      <c r="BQ159" s="1002"/>
      <c r="BR159" s="1002"/>
      <c r="BS159" s="1005"/>
      <c r="BU159" s="657"/>
      <c r="BV159" s="582"/>
      <c r="BW159" s="582"/>
      <c r="BX159" s="582"/>
      <c r="BY159" s="582"/>
      <c r="BZ159" s="582"/>
      <c r="CA159" s="582"/>
      <c r="CB159" s="567"/>
      <c r="CC159" s="582"/>
      <c r="CD159" s="582"/>
      <c r="CE159" s="582"/>
      <c r="CF159" s="582"/>
      <c r="CG159" s="582"/>
      <c r="CH159" s="582"/>
      <c r="CI159" s="718"/>
      <c r="CJ159" s="718"/>
    </row>
    <row r="160" spans="1:88" s="255" customFormat="1" ht="15" customHeight="1">
      <c r="A160" s="657"/>
      <c r="C160" s="113"/>
      <c r="D160" s="113"/>
      <c r="E160" s="113"/>
      <c r="F160" s="1218" t="s">
        <v>298</v>
      </c>
      <c r="G160" s="1103"/>
      <c r="H160" s="1103"/>
      <c r="I160" s="1103"/>
      <c r="J160" s="1103"/>
      <c r="K160" s="1103"/>
      <c r="L160" s="1103"/>
      <c r="M160" s="1103"/>
      <c r="N160" s="1103"/>
      <c r="O160" s="1103"/>
      <c r="P160" s="1103"/>
      <c r="Q160" s="1103"/>
      <c r="R160" s="1103"/>
      <c r="S160" s="1103"/>
      <c r="T160" s="1103"/>
      <c r="U160" s="1103"/>
      <c r="V160" s="1103"/>
      <c r="W160" s="1103"/>
      <c r="X160" s="1103"/>
      <c r="Y160" s="1103"/>
      <c r="Z160" s="1103"/>
      <c r="AA160" s="1103"/>
      <c r="AB160" s="1103"/>
      <c r="AC160" s="1104"/>
      <c r="AD160" s="1745" t="str">
        <f>IF(SUM(BV162:BV177)=0,"",IF(SUM(AD162:AD165)=SUM(AD166:AD177),SUM(AD162:AD165),"合計確認"))</f>
        <v/>
      </c>
      <c r="AE160" s="1746"/>
      <c r="AF160" s="1746"/>
      <c r="AG160" s="1746"/>
      <c r="AH160" s="1746"/>
      <c r="AI160" s="1747" t="s">
        <v>311</v>
      </c>
      <c r="AJ160" s="1748"/>
      <c r="AK160" s="1749" t="str">
        <f>IF(SUM(BW162:BW177)=0,"",IF(SUM(AK162:AK165)=SUM(AK166:AK177),SUM(AK162:AK165),"合計確認"))</f>
        <v/>
      </c>
      <c r="AL160" s="1746"/>
      <c r="AM160" s="1746"/>
      <c r="AN160" s="1746"/>
      <c r="AO160" s="1746"/>
      <c r="AP160" s="1103" t="s">
        <v>311</v>
      </c>
      <c r="AQ160" s="1750"/>
      <c r="AR160" s="1749" t="str">
        <f>IF(SUM(BX162:BX177)=0,"",IF(SUM(AR162:AR165)=SUM(AR166:AR177),SUM(AR162:AR165),"合計確認"))</f>
        <v/>
      </c>
      <c r="AS160" s="1746"/>
      <c r="AT160" s="1746"/>
      <c r="AU160" s="1746"/>
      <c r="AV160" s="1746"/>
      <c r="AW160" s="1103" t="s">
        <v>311</v>
      </c>
      <c r="AX160" s="1104"/>
      <c r="AY160" s="1745" t="str">
        <f>IF(SUM(BY162:BY177)=0,"",IF(SUM(AY162:AY165)=SUM(AY166:AY177),SUM(AY162:AY165),"合計確認"))</f>
        <v/>
      </c>
      <c r="AZ160" s="1746"/>
      <c r="BA160" s="1746"/>
      <c r="BB160" s="1746"/>
      <c r="BC160" s="1746"/>
      <c r="BD160" s="1747" t="s">
        <v>311</v>
      </c>
      <c r="BE160" s="1748"/>
      <c r="BF160" s="1749" t="str">
        <f>IF(SUM(BZ162:BZ177)=0,"",IF(SUM(BF162:BF165)=SUM(BF166:BF177),SUM(BF162:BF165),"合計確認"))</f>
        <v/>
      </c>
      <c r="BG160" s="1746"/>
      <c r="BH160" s="1746"/>
      <c r="BI160" s="1746"/>
      <c r="BJ160" s="1746"/>
      <c r="BK160" s="1103" t="s">
        <v>311</v>
      </c>
      <c r="BL160" s="1750"/>
      <c r="BM160" s="1749" t="str">
        <f>IF(SUM(CA162:CA177)=0,"",IF(SUM(BM162:BM165)=SUM(BM166:BM177),SUM(BM162:BM165),"合計確認"))</f>
        <v/>
      </c>
      <c r="BN160" s="1746"/>
      <c r="BO160" s="1746"/>
      <c r="BP160" s="1746"/>
      <c r="BQ160" s="1746"/>
      <c r="BR160" s="1103" t="s">
        <v>311</v>
      </c>
      <c r="BS160" s="1104"/>
      <c r="BU160" s="657"/>
      <c r="BV160" s="579" t="str">
        <f>IF(COUNTIF(AD160:BM160,"合計確認")=0,"","ERROR")</f>
        <v/>
      </c>
      <c r="BW160" s="579" t="s">
        <v>513</v>
      </c>
      <c r="BX160" s="581"/>
      <c r="BY160" s="579"/>
      <c r="BZ160" s="582"/>
      <c r="CA160" s="582"/>
      <c r="CB160" s="567"/>
      <c r="CC160" s="582"/>
      <c r="CD160" s="582"/>
      <c r="CE160" s="582"/>
      <c r="CF160" s="582"/>
      <c r="CG160" s="582"/>
      <c r="CH160" s="582"/>
      <c r="CI160" s="718"/>
      <c r="CJ160" s="718"/>
    </row>
    <row r="161" spans="1:88" s="255" customFormat="1" ht="15" customHeight="1">
      <c r="A161" s="657"/>
      <c r="C161" s="113"/>
      <c r="D161" s="113"/>
      <c r="E161" s="113"/>
      <c r="F161" s="1219"/>
      <c r="G161" s="1220"/>
      <c r="H161" s="1220"/>
      <c r="I161" s="1220"/>
      <c r="J161" s="1220"/>
      <c r="K161" s="1220"/>
      <c r="L161" s="1220"/>
      <c r="M161" s="1220"/>
      <c r="N161" s="1220"/>
      <c r="O161" s="1220"/>
      <c r="P161" s="1220"/>
      <c r="Q161" s="1220"/>
      <c r="R161" s="1220"/>
      <c r="S161" s="1220"/>
      <c r="T161" s="1220"/>
      <c r="U161" s="1220"/>
      <c r="V161" s="1220"/>
      <c r="W161" s="1220"/>
      <c r="X161" s="1220"/>
      <c r="Y161" s="1220"/>
      <c r="Z161" s="1220"/>
      <c r="AA161" s="1220"/>
      <c r="AB161" s="1220"/>
      <c r="AC161" s="1221"/>
      <c r="AD161" s="1751"/>
      <c r="AE161" s="1752"/>
      <c r="AF161" s="1752"/>
      <c r="AG161" s="1752"/>
      <c r="AH161" s="1752"/>
      <c r="AI161" s="1753"/>
      <c r="AJ161" s="1754"/>
      <c r="AK161" s="1755"/>
      <c r="AL161" s="1752"/>
      <c r="AM161" s="1752"/>
      <c r="AN161" s="1752"/>
      <c r="AO161" s="1752"/>
      <c r="AP161" s="1105"/>
      <c r="AQ161" s="1756"/>
      <c r="AR161" s="1755"/>
      <c r="AS161" s="1752"/>
      <c r="AT161" s="1752"/>
      <c r="AU161" s="1752"/>
      <c r="AV161" s="1752"/>
      <c r="AW161" s="1105"/>
      <c r="AX161" s="1106"/>
      <c r="AY161" s="1751"/>
      <c r="AZ161" s="1752"/>
      <c r="BA161" s="1752"/>
      <c r="BB161" s="1752"/>
      <c r="BC161" s="1752"/>
      <c r="BD161" s="1753"/>
      <c r="BE161" s="1754"/>
      <c r="BF161" s="1755"/>
      <c r="BG161" s="1752"/>
      <c r="BH161" s="1752"/>
      <c r="BI161" s="1752"/>
      <c r="BJ161" s="1752"/>
      <c r="BK161" s="1105"/>
      <c r="BL161" s="1756"/>
      <c r="BM161" s="1755"/>
      <c r="BN161" s="1752"/>
      <c r="BO161" s="1752"/>
      <c r="BP161" s="1752"/>
      <c r="BQ161" s="1752"/>
      <c r="BR161" s="1105"/>
      <c r="BS161" s="1106"/>
      <c r="BU161" s="657"/>
      <c r="BV161" s="582" t="str">
        <f>IF(COUNTIF(B160:B177,"要確認")=0,"","ERROR")</f>
        <v/>
      </c>
      <c r="BW161" s="579" t="s">
        <v>514</v>
      </c>
      <c r="BX161" s="582"/>
      <c r="BY161" s="582"/>
      <c r="BZ161" s="582"/>
      <c r="CA161" s="582"/>
      <c r="CB161" s="567"/>
      <c r="CC161" s="582"/>
      <c r="CD161" s="582"/>
      <c r="CE161" s="582"/>
      <c r="CF161" s="582"/>
      <c r="CG161" s="582"/>
      <c r="CH161" s="582"/>
      <c r="CI161" s="718"/>
      <c r="CJ161" s="718"/>
    </row>
    <row r="162" spans="1:88" s="255" customFormat="1" ht="15" customHeight="1">
      <c r="A162" s="657"/>
      <c r="B162" s="1697" t="str">
        <f>IF(SUM(CB162:CC162)=0,"","要確認")</f>
        <v/>
      </c>
      <c r="C162" s="1697"/>
      <c r="D162" s="1697"/>
      <c r="E162" s="1698"/>
      <c r="F162" s="1107" t="s">
        <v>141</v>
      </c>
      <c r="G162" s="1108"/>
      <c r="H162" s="1113" t="s">
        <v>147</v>
      </c>
      <c r="I162" s="1114"/>
      <c r="J162" s="1114"/>
      <c r="K162" s="1114"/>
      <c r="L162" s="1114"/>
      <c r="M162" s="1114"/>
      <c r="N162" s="1114"/>
      <c r="O162" s="1114"/>
      <c r="P162" s="1114"/>
      <c r="Q162" s="1114"/>
      <c r="R162" s="1114"/>
      <c r="S162" s="1114"/>
      <c r="T162" s="1114"/>
      <c r="U162" s="1114"/>
      <c r="V162" s="1114"/>
      <c r="W162" s="1114"/>
      <c r="X162" s="1114"/>
      <c r="Y162" s="1114"/>
      <c r="Z162" s="1114"/>
      <c r="AA162" s="1114"/>
      <c r="AB162" s="1114"/>
      <c r="AC162" s="1115"/>
      <c r="AD162" s="1018"/>
      <c r="AE162" s="1019"/>
      <c r="AF162" s="1019"/>
      <c r="AG162" s="1019"/>
      <c r="AH162" s="1019"/>
      <c r="AI162" s="1141" t="s">
        <v>311</v>
      </c>
      <c r="AJ162" s="1142"/>
      <c r="AK162" s="1024"/>
      <c r="AL162" s="1019"/>
      <c r="AM162" s="1019"/>
      <c r="AN162" s="1019"/>
      <c r="AO162" s="1019"/>
      <c r="AP162" s="1014" t="s">
        <v>311</v>
      </c>
      <c r="AQ162" s="1022"/>
      <c r="AR162" s="1024"/>
      <c r="AS162" s="1019"/>
      <c r="AT162" s="1019"/>
      <c r="AU162" s="1019"/>
      <c r="AV162" s="1019"/>
      <c r="AW162" s="1014" t="s">
        <v>311</v>
      </c>
      <c r="AX162" s="1015"/>
      <c r="AY162" s="1018"/>
      <c r="AZ162" s="1019"/>
      <c r="BA162" s="1019"/>
      <c r="BB162" s="1019"/>
      <c r="BC162" s="1019"/>
      <c r="BD162" s="1014" t="s">
        <v>311</v>
      </c>
      <c r="BE162" s="1022"/>
      <c r="BF162" s="1024"/>
      <c r="BG162" s="1019"/>
      <c r="BH162" s="1019"/>
      <c r="BI162" s="1019"/>
      <c r="BJ162" s="1019"/>
      <c r="BK162" s="1014" t="s">
        <v>311</v>
      </c>
      <c r="BL162" s="1022"/>
      <c r="BM162" s="1024"/>
      <c r="BN162" s="1019"/>
      <c r="BO162" s="1019"/>
      <c r="BP162" s="1019"/>
      <c r="BQ162" s="1019"/>
      <c r="BR162" s="1240" t="s">
        <v>311</v>
      </c>
      <c r="BS162" s="1241"/>
      <c r="BU162" s="657"/>
      <c r="BV162" s="582" t="str">
        <f>IF(AD162="","",1)</f>
        <v/>
      </c>
      <c r="BW162" s="582" t="str">
        <f>IF(AK162="","",1)</f>
        <v/>
      </c>
      <c r="BX162" s="582" t="str">
        <f>IF(AR162="","",1)</f>
        <v/>
      </c>
      <c r="BY162" s="582" t="str">
        <f>IF(AY162="","",1)</f>
        <v/>
      </c>
      <c r="BZ162" s="582" t="str">
        <f>IF(BF162="","",1)</f>
        <v/>
      </c>
      <c r="CA162" s="582" t="str">
        <f>IF(BM162="","",1)</f>
        <v/>
      </c>
      <c r="CB162" s="583" t="str">
        <f t="shared" ref="CB162:CB176" si="6">IF(AD162&gt;=(AK162-AR162),"",1)</f>
        <v/>
      </c>
      <c r="CC162" s="583" t="str">
        <f>IF(AY162&gt;=(BF162-BM162),"",1)</f>
        <v/>
      </c>
      <c r="CD162" s="582"/>
      <c r="CE162" s="582"/>
      <c r="CF162" s="582"/>
      <c r="CG162" s="582"/>
      <c r="CH162" s="582"/>
      <c r="CI162" s="718"/>
      <c r="CJ162" s="718"/>
    </row>
    <row r="163" spans="1:88" s="255" customFormat="1" ht="15" customHeight="1">
      <c r="A163" s="657"/>
      <c r="B163" s="1697"/>
      <c r="C163" s="1697"/>
      <c r="D163" s="1697"/>
      <c r="E163" s="1698"/>
      <c r="F163" s="1109"/>
      <c r="G163" s="1110"/>
      <c r="H163" s="1116"/>
      <c r="I163" s="1117"/>
      <c r="J163" s="1117"/>
      <c r="K163" s="1117"/>
      <c r="L163" s="1117"/>
      <c r="M163" s="1117"/>
      <c r="N163" s="1117"/>
      <c r="O163" s="1117"/>
      <c r="P163" s="1117"/>
      <c r="Q163" s="1117"/>
      <c r="R163" s="1117"/>
      <c r="S163" s="1117"/>
      <c r="T163" s="1117"/>
      <c r="U163" s="1117"/>
      <c r="V163" s="1117"/>
      <c r="W163" s="1117"/>
      <c r="X163" s="1117"/>
      <c r="Y163" s="1117"/>
      <c r="Z163" s="1117"/>
      <c r="AA163" s="1117"/>
      <c r="AB163" s="1117"/>
      <c r="AC163" s="1118"/>
      <c r="AD163" s="1020"/>
      <c r="AE163" s="1021"/>
      <c r="AF163" s="1021"/>
      <c r="AG163" s="1021"/>
      <c r="AH163" s="1021"/>
      <c r="AI163" s="1143"/>
      <c r="AJ163" s="1144"/>
      <c r="AK163" s="1025"/>
      <c r="AL163" s="1021"/>
      <c r="AM163" s="1021"/>
      <c r="AN163" s="1021"/>
      <c r="AO163" s="1021"/>
      <c r="AP163" s="1016"/>
      <c r="AQ163" s="1023"/>
      <c r="AR163" s="1025"/>
      <c r="AS163" s="1021"/>
      <c r="AT163" s="1021"/>
      <c r="AU163" s="1021"/>
      <c r="AV163" s="1021"/>
      <c r="AW163" s="1016"/>
      <c r="AX163" s="1017"/>
      <c r="AY163" s="1020"/>
      <c r="AZ163" s="1021"/>
      <c r="BA163" s="1021"/>
      <c r="BB163" s="1021"/>
      <c r="BC163" s="1021"/>
      <c r="BD163" s="1016"/>
      <c r="BE163" s="1023"/>
      <c r="BF163" s="1025"/>
      <c r="BG163" s="1021"/>
      <c r="BH163" s="1021"/>
      <c r="BI163" s="1021"/>
      <c r="BJ163" s="1021"/>
      <c r="BK163" s="1016"/>
      <c r="BL163" s="1023"/>
      <c r="BM163" s="1025"/>
      <c r="BN163" s="1021"/>
      <c r="BO163" s="1021"/>
      <c r="BP163" s="1021"/>
      <c r="BQ163" s="1021"/>
      <c r="BR163" s="1242"/>
      <c r="BS163" s="1243"/>
      <c r="BU163" s="657"/>
      <c r="BV163" s="582"/>
      <c r="BW163" s="582"/>
      <c r="BX163" s="582"/>
      <c r="BY163" s="582"/>
      <c r="BZ163" s="582"/>
      <c r="CA163" s="582"/>
      <c r="CB163" s="583"/>
      <c r="CC163" s="583"/>
      <c r="CD163" s="582"/>
      <c r="CE163" s="582"/>
      <c r="CF163" s="582"/>
      <c r="CG163" s="582"/>
      <c r="CH163" s="582"/>
      <c r="CI163" s="718"/>
      <c r="CJ163" s="718"/>
    </row>
    <row r="164" spans="1:88" s="255" customFormat="1" ht="15" customHeight="1">
      <c r="A164" s="657"/>
      <c r="B164" s="1697" t="str">
        <f t="shared" ref="B164" si="7">IF(SUM(CB164:CC164)=0,"","要確認")</f>
        <v/>
      </c>
      <c r="C164" s="1697"/>
      <c r="D164" s="1697"/>
      <c r="E164" s="1698"/>
      <c r="F164" s="1109"/>
      <c r="G164" s="1110"/>
      <c r="H164" s="1119" t="s">
        <v>148</v>
      </c>
      <c r="I164" s="1120"/>
      <c r="J164" s="1120"/>
      <c r="K164" s="1120"/>
      <c r="L164" s="1120"/>
      <c r="M164" s="1120"/>
      <c r="N164" s="1120"/>
      <c r="O164" s="1120"/>
      <c r="P164" s="1120"/>
      <c r="Q164" s="1120"/>
      <c r="R164" s="1120"/>
      <c r="S164" s="1120"/>
      <c r="T164" s="1120"/>
      <c r="U164" s="1120"/>
      <c r="V164" s="1120"/>
      <c r="W164" s="1120"/>
      <c r="X164" s="1120"/>
      <c r="Y164" s="1120"/>
      <c r="Z164" s="1120"/>
      <c r="AA164" s="1120"/>
      <c r="AB164" s="1120"/>
      <c r="AC164" s="1121"/>
      <c r="AD164" s="1270"/>
      <c r="AE164" s="1249"/>
      <c r="AF164" s="1249"/>
      <c r="AG164" s="1249"/>
      <c r="AH164" s="1249"/>
      <c r="AI164" s="1244" t="s">
        <v>311</v>
      </c>
      <c r="AJ164" s="1245"/>
      <c r="AK164" s="1248"/>
      <c r="AL164" s="1249"/>
      <c r="AM164" s="1249"/>
      <c r="AN164" s="1249"/>
      <c r="AO164" s="1249"/>
      <c r="AP164" s="1244" t="s">
        <v>311</v>
      </c>
      <c r="AQ164" s="1245"/>
      <c r="AR164" s="1248"/>
      <c r="AS164" s="1249"/>
      <c r="AT164" s="1249"/>
      <c r="AU164" s="1249"/>
      <c r="AV164" s="1249"/>
      <c r="AW164" s="1244" t="s">
        <v>311</v>
      </c>
      <c r="AX164" s="1252"/>
      <c r="AY164" s="1270"/>
      <c r="AZ164" s="1249"/>
      <c r="BA164" s="1249"/>
      <c r="BB164" s="1249"/>
      <c r="BC164" s="1249"/>
      <c r="BD164" s="1244" t="s">
        <v>311</v>
      </c>
      <c r="BE164" s="1245"/>
      <c r="BF164" s="1248"/>
      <c r="BG164" s="1249"/>
      <c r="BH164" s="1249"/>
      <c r="BI164" s="1249"/>
      <c r="BJ164" s="1249"/>
      <c r="BK164" s="1244" t="s">
        <v>311</v>
      </c>
      <c r="BL164" s="1245"/>
      <c r="BM164" s="1248"/>
      <c r="BN164" s="1249"/>
      <c r="BO164" s="1249"/>
      <c r="BP164" s="1249"/>
      <c r="BQ164" s="1249"/>
      <c r="BR164" s="1304" t="s">
        <v>311</v>
      </c>
      <c r="BS164" s="1305"/>
      <c r="BU164" s="657"/>
      <c r="BV164" s="582" t="str">
        <f t="shared" ref="BV164:BV176" si="8">IF(AD164="","",1)</f>
        <v/>
      </c>
      <c r="BW164" s="582" t="str">
        <f t="shared" ref="BW164:BW176" si="9">IF(AK164="","",1)</f>
        <v/>
      </c>
      <c r="BX164" s="582" t="str">
        <f t="shared" ref="BX164:BX176" si="10">IF(AR164="","",1)</f>
        <v/>
      </c>
      <c r="BY164" s="582" t="str">
        <f t="shared" ref="BY164:BY176" si="11">IF(AY164="","",1)</f>
        <v/>
      </c>
      <c r="BZ164" s="582" t="str">
        <f>IF(BF164="","",1)</f>
        <v/>
      </c>
      <c r="CA164" s="582" t="str">
        <f t="shared" ref="CA164:CA176" si="12">IF(BM164="","",1)</f>
        <v/>
      </c>
      <c r="CB164" s="583" t="str">
        <f t="shared" si="6"/>
        <v/>
      </c>
      <c r="CC164" s="583" t="str">
        <f t="shared" ref="CC164:CC176" si="13">IF(AY164&gt;=(BF164-BM164),"",1)</f>
        <v/>
      </c>
      <c r="CD164" s="582"/>
      <c r="CE164" s="582"/>
      <c r="CF164" s="582"/>
      <c r="CG164" s="584"/>
      <c r="CH164" s="582"/>
      <c r="CI164" s="718"/>
      <c r="CJ164" s="718"/>
    </row>
    <row r="165" spans="1:88" s="255" customFormat="1" ht="15" customHeight="1">
      <c r="A165" s="657"/>
      <c r="B165" s="1697"/>
      <c r="C165" s="1697"/>
      <c r="D165" s="1697"/>
      <c r="E165" s="1698"/>
      <c r="F165" s="1111"/>
      <c r="G165" s="1112"/>
      <c r="H165" s="1122"/>
      <c r="I165" s="1123"/>
      <c r="J165" s="1123"/>
      <c r="K165" s="1123"/>
      <c r="L165" s="1123"/>
      <c r="M165" s="1123"/>
      <c r="N165" s="1123"/>
      <c r="O165" s="1123"/>
      <c r="P165" s="1123"/>
      <c r="Q165" s="1123"/>
      <c r="R165" s="1123"/>
      <c r="S165" s="1123"/>
      <c r="T165" s="1123"/>
      <c r="U165" s="1123"/>
      <c r="V165" s="1123"/>
      <c r="W165" s="1123"/>
      <c r="X165" s="1123"/>
      <c r="Y165" s="1123"/>
      <c r="Z165" s="1123"/>
      <c r="AA165" s="1123"/>
      <c r="AB165" s="1123"/>
      <c r="AC165" s="1124"/>
      <c r="AD165" s="1271"/>
      <c r="AE165" s="1251"/>
      <c r="AF165" s="1251"/>
      <c r="AG165" s="1251"/>
      <c r="AH165" s="1251"/>
      <c r="AI165" s="1246"/>
      <c r="AJ165" s="1247"/>
      <c r="AK165" s="1250"/>
      <c r="AL165" s="1251"/>
      <c r="AM165" s="1251"/>
      <c r="AN165" s="1251"/>
      <c r="AO165" s="1251"/>
      <c r="AP165" s="1246"/>
      <c r="AQ165" s="1247"/>
      <c r="AR165" s="1250"/>
      <c r="AS165" s="1251"/>
      <c r="AT165" s="1251"/>
      <c r="AU165" s="1251"/>
      <c r="AV165" s="1251"/>
      <c r="AW165" s="1246"/>
      <c r="AX165" s="1253"/>
      <c r="AY165" s="1271"/>
      <c r="AZ165" s="1251"/>
      <c r="BA165" s="1251"/>
      <c r="BB165" s="1251"/>
      <c r="BC165" s="1251"/>
      <c r="BD165" s="1246"/>
      <c r="BE165" s="1247"/>
      <c r="BF165" s="1250"/>
      <c r="BG165" s="1251"/>
      <c r="BH165" s="1251"/>
      <c r="BI165" s="1251"/>
      <c r="BJ165" s="1251"/>
      <c r="BK165" s="1246"/>
      <c r="BL165" s="1247"/>
      <c r="BM165" s="1250"/>
      <c r="BN165" s="1251"/>
      <c r="BO165" s="1251"/>
      <c r="BP165" s="1251"/>
      <c r="BQ165" s="1251"/>
      <c r="BR165" s="1306"/>
      <c r="BS165" s="1307"/>
      <c r="BU165" s="657"/>
      <c r="BV165" s="582"/>
      <c r="BW165" s="582"/>
      <c r="BX165" s="582"/>
      <c r="BY165" s="582"/>
      <c r="BZ165" s="582"/>
      <c r="CA165" s="582"/>
      <c r="CB165" s="583"/>
      <c r="CC165" s="583"/>
      <c r="CD165" s="582"/>
      <c r="CE165" s="582"/>
      <c r="CF165" s="582"/>
      <c r="CG165" s="582"/>
      <c r="CH165" s="582"/>
      <c r="CI165" s="718"/>
      <c r="CJ165" s="718"/>
    </row>
    <row r="166" spans="1:88" s="255" customFormat="1" ht="15" customHeight="1">
      <c r="A166" s="657"/>
      <c r="B166" s="1697" t="str">
        <f t="shared" ref="B166" si="14">IF(SUM(CB166:CC166)=0,"","要確認")</f>
        <v/>
      </c>
      <c r="C166" s="1697"/>
      <c r="D166" s="1697"/>
      <c r="E166" s="1698"/>
      <c r="F166" s="1107" t="s">
        <v>321</v>
      </c>
      <c r="G166" s="1108"/>
      <c r="H166" s="259" t="s">
        <v>145</v>
      </c>
      <c r="I166" s="260"/>
      <c r="J166" s="260"/>
      <c r="K166" s="260"/>
      <c r="L166" s="266"/>
      <c r="M166" s="267" t="s">
        <v>592</v>
      </c>
      <c r="N166" s="268"/>
      <c r="O166" s="268"/>
      <c r="P166" s="268"/>
      <c r="Q166" s="268"/>
      <c r="R166" s="268"/>
      <c r="S166" s="268"/>
      <c r="T166" s="268"/>
      <c r="U166" s="268"/>
      <c r="V166" s="268"/>
      <c r="W166" s="268"/>
      <c r="X166" s="268"/>
      <c r="Y166" s="268"/>
      <c r="Z166" s="268"/>
      <c r="AA166" s="268"/>
      <c r="AB166" s="268"/>
      <c r="AC166" s="269"/>
      <c r="AD166" s="1659"/>
      <c r="AE166" s="1660"/>
      <c r="AF166" s="1660"/>
      <c r="AG166" s="1660"/>
      <c r="AH166" s="1660"/>
      <c r="AI166" s="1014" t="s">
        <v>311</v>
      </c>
      <c r="AJ166" s="1022"/>
      <c r="AK166" s="1024"/>
      <c r="AL166" s="1019"/>
      <c r="AM166" s="1019"/>
      <c r="AN166" s="1019"/>
      <c r="AO166" s="1019"/>
      <c r="AP166" s="1014" t="s">
        <v>311</v>
      </c>
      <c r="AQ166" s="1022"/>
      <c r="AR166" s="1024"/>
      <c r="AS166" s="1019"/>
      <c r="AT166" s="1019"/>
      <c r="AU166" s="1019"/>
      <c r="AV166" s="1019"/>
      <c r="AW166" s="1014" t="s">
        <v>311</v>
      </c>
      <c r="AX166" s="1015"/>
      <c r="AY166" s="1018"/>
      <c r="AZ166" s="1019"/>
      <c r="BA166" s="1019"/>
      <c r="BB166" s="1019"/>
      <c r="BC166" s="1019"/>
      <c r="BD166" s="1014" t="s">
        <v>311</v>
      </c>
      <c r="BE166" s="1022"/>
      <c r="BF166" s="1024"/>
      <c r="BG166" s="1019"/>
      <c r="BH166" s="1019"/>
      <c r="BI166" s="1019"/>
      <c r="BJ166" s="1019"/>
      <c r="BK166" s="1014" t="s">
        <v>311</v>
      </c>
      <c r="BL166" s="1022"/>
      <c r="BM166" s="1024"/>
      <c r="BN166" s="1019"/>
      <c r="BO166" s="1019"/>
      <c r="BP166" s="1019"/>
      <c r="BQ166" s="1019"/>
      <c r="BR166" s="1240" t="s">
        <v>311</v>
      </c>
      <c r="BS166" s="1241"/>
      <c r="BU166" s="657"/>
      <c r="BV166" s="582" t="str">
        <f t="shared" si="8"/>
        <v/>
      </c>
      <c r="BW166" s="582" t="str">
        <f t="shared" si="9"/>
        <v/>
      </c>
      <c r="BX166" s="582" t="str">
        <f t="shared" si="10"/>
        <v/>
      </c>
      <c r="BY166" s="582" t="str">
        <f t="shared" si="11"/>
        <v/>
      </c>
      <c r="BZ166" s="582" t="str">
        <f>IF(BF166="","",1)</f>
        <v/>
      </c>
      <c r="CA166" s="582" t="str">
        <f t="shared" si="12"/>
        <v/>
      </c>
      <c r="CB166" s="583" t="str">
        <f t="shared" si="6"/>
        <v/>
      </c>
      <c r="CC166" s="583" t="str">
        <f t="shared" si="13"/>
        <v/>
      </c>
      <c r="CD166" s="582"/>
      <c r="CE166" s="582"/>
      <c r="CF166" s="582"/>
      <c r="CG166" s="582"/>
      <c r="CH166" s="582"/>
      <c r="CI166" s="718"/>
      <c r="CJ166" s="718"/>
    </row>
    <row r="167" spans="1:88" s="255" customFormat="1" ht="15" customHeight="1">
      <c r="A167" s="657"/>
      <c r="B167" s="1697"/>
      <c r="C167" s="1697"/>
      <c r="D167" s="1697"/>
      <c r="E167" s="1698"/>
      <c r="F167" s="1109"/>
      <c r="G167" s="1110"/>
      <c r="H167" s="261"/>
      <c r="I167" s="239"/>
      <c r="J167" s="239"/>
      <c r="K167" s="239"/>
      <c r="L167" s="270" t="s">
        <v>186</v>
      </c>
      <c r="M167" s="271"/>
      <c r="N167" s="272"/>
      <c r="O167" s="272"/>
      <c r="P167" s="272"/>
      <c r="Q167" s="272"/>
      <c r="R167" s="272"/>
      <c r="S167" s="272"/>
      <c r="T167" s="272"/>
      <c r="U167" s="272"/>
      <c r="V167" s="272"/>
      <c r="W167" s="272"/>
      <c r="X167" s="272"/>
      <c r="Y167" s="273"/>
      <c r="Z167" s="272" t="s">
        <v>274</v>
      </c>
      <c r="AA167" s="272"/>
      <c r="AB167" s="272"/>
      <c r="AC167" s="274"/>
      <c r="AD167" s="1291"/>
      <c r="AE167" s="1292"/>
      <c r="AF167" s="1292"/>
      <c r="AG167" s="1292"/>
      <c r="AH167" s="1292"/>
      <c r="AI167" s="1016"/>
      <c r="AJ167" s="1023"/>
      <c r="AK167" s="1025"/>
      <c r="AL167" s="1021"/>
      <c r="AM167" s="1021"/>
      <c r="AN167" s="1021"/>
      <c r="AO167" s="1021"/>
      <c r="AP167" s="1016"/>
      <c r="AQ167" s="1023"/>
      <c r="AR167" s="1025"/>
      <c r="AS167" s="1021"/>
      <c r="AT167" s="1021"/>
      <c r="AU167" s="1021"/>
      <c r="AV167" s="1021"/>
      <c r="AW167" s="1016"/>
      <c r="AX167" s="1017"/>
      <c r="AY167" s="1020"/>
      <c r="AZ167" s="1021"/>
      <c r="BA167" s="1021"/>
      <c r="BB167" s="1021"/>
      <c r="BC167" s="1021"/>
      <c r="BD167" s="1016"/>
      <c r="BE167" s="1023"/>
      <c r="BF167" s="1025"/>
      <c r="BG167" s="1021"/>
      <c r="BH167" s="1021"/>
      <c r="BI167" s="1021"/>
      <c r="BJ167" s="1021"/>
      <c r="BK167" s="1016"/>
      <c r="BL167" s="1023"/>
      <c r="BM167" s="1025"/>
      <c r="BN167" s="1021"/>
      <c r="BO167" s="1021"/>
      <c r="BP167" s="1021"/>
      <c r="BQ167" s="1021"/>
      <c r="BR167" s="1242"/>
      <c r="BS167" s="1243"/>
      <c r="BU167" s="657"/>
      <c r="BV167" s="582"/>
      <c r="BW167" s="582"/>
      <c r="BX167" s="582"/>
      <c r="BY167" s="582"/>
      <c r="BZ167" s="582"/>
      <c r="CA167" s="582"/>
      <c r="CB167" s="583"/>
      <c r="CC167" s="583"/>
      <c r="CD167" s="582"/>
      <c r="CE167" s="582"/>
      <c r="CF167" s="582"/>
      <c r="CG167" s="582"/>
      <c r="CH167" s="582"/>
      <c r="CI167" s="718"/>
      <c r="CJ167" s="718"/>
    </row>
    <row r="168" spans="1:88" s="255" customFormat="1" ht="15" customHeight="1">
      <c r="A168" s="657"/>
      <c r="B168" s="1697" t="str">
        <f t="shared" ref="B168" si="15">IF(SUM(CB168:CC168)=0,"","要確認")</f>
        <v/>
      </c>
      <c r="C168" s="1697"/>
      <c r="D168" s="1697"/>
      <c r="E168" s="1698"/>
      <c r="F168" s="1109"/>
      <c r="G168" s="1110"/>
      <c r="H168" s="275" t="s">
        <v>202</v>
      </c>
      <c r="I168" s="120"/>
      <c r="J168" s="120"/>
      <c r="K168" s="120"/>
      <c r="L168" s="276"/>
      <c r="M168" s="277" t="s">
        <v>593</v>
      </c>
      <c r="N168" s="277"/>
      <c r="O168" s="277"/>
      <c r="P168" s="277"/>
      <c r="Q168" s="277"/>
      <c r="R168" s="277"/>
      <c r="S168" s="277"/>
      <c r="T168" s="277"/>
      <c r="U168" s="277"/>
      <c r="V168" s="277"/>
      <c r="W168" s="277"/>
      <c r="X168" s="277"/>
      <c r="Y168" s="277"/>
      <c r="Z168" s="277"/>
      <c r="AA168" s="277"/>
      <c r="AB168" s="277"/>
      <c r="AC168" s="277"/>
      <c r="AD168" s="1289"/>
      <c r="AE168" s="1290"/>
      <c r="AF168" s="1290"/>
      <c r="AG168" s="1290"/>
      <c r="AH168" s="1290"/>
      <c r="AI168" s="1244" t="s">
        <v>311</v>
      </c>
      <c r="AJ168" s="1245"/>
      <c r="AK168" s="1248"/>
      <c r="AL168" s="1249"/>
      <c r="AM168" s="1249"/>
      <c r="AN168" s="1249"/>
      <c r="AO168" s="1249"/>
      <c r="AP168" s="1244" t="s">
        <v>311</v>
      </c>
      <c r="AQ168" s="1245"/>
      <c r="AR168" s="1248"/>
      <c r="AS168" s="1249"/>
      <c r="AT168" s="1249"/>
      <c r="AU168" s="1249"/>
      <c r="AV168" s="1249"/>
      <c r="AW168" s="1244" t="s">
        <v>311</v>
      </c>
      <c r="AX168" s="1252"/>
      <c r="AY168" s="1270"/>
      <c r="AZ168" s="1249"/>
      <c r="BA168" s="1249"/>
      <c r="BB168" s="1249"/>
      <c r="BC168" s="1249"/>
      <c r="BD168" s="1244" t="s">
        <v>311</v>
      </c>
      <c r="BE168" s="1245"/>
      <c r="BF168" s="1248"/>
      <c r="BG168" s="1249"/>
      <c r="BH168" s="1249"/>
      <c r="BI168" s="1249"/>
      <c r="BJ168" s="1249"/>
      <c r="BK168" s="1244" t="s">
        <v>311</v>
      </c>
      <c r="BL168" s="1245"/>
      <c r="BM168" s="1248"/>
      <c r="BN168" s="1249"/>
      <c r="BO168" s="1249"/>
      <c r="BP168" s="1249"/>
      <c r="BQ168" s="1249"/>
      <c r="BR168" s="1304" t="s">
        <v>311</v>
      </c>
      <c r="BS168" s="1305"/>
      <c r="BU168" s="657"/>
      <c r="BV168" s="582" t="str">
        <f t="shared" si="8"/>
        <v/>
      </c>
      <c r="BW168" s="582" t="str">
        <f t="shared" si="9"/>
        <v/>
      </c>
      <c r="BX168" s="582" t="str">
        <f t="shared" si="10"/>
        <v/>
      </c>
      <c r="BY168" s="582" t="str">
        <f t="shared" si="11"/>
        <v/>
      </c>
      <c r="BZ168" s="582" t="str">
        <f>IF(BF168="","",1)</f>
        <v/>
      </c>
      <c r="CA168" s="582" t="str">
        <f t="shared" si="12"/>
        <v/>
      </c>
      <c r="CB168" s="583" t="str">
        <f t="shared" si="6"/>
        <v/>
      </c>
      <c r="CC168" s="583" t="str">
        <f t="shared" si="13"/>
        <v/>
      </c>
      <c r="CD168" s="582"/>
      <c r="CE168" s="582"/>
      <c r="CF168" s="582"/>
      <c r="CG168" s="582"/>
      <c r="CH168" s="582"/>
      <c r="CI168" s="718"/>
      <c r="CJ168" s="718"/>
    </row>
    <row r="169" spans="1:88" s="255" customFormat="1" ht="15" customHeight="1">
      <c r="A169" s="657"/>
      <c r="B169" s="1697"/>
      <c r="C169" s="1697"/>
      <c r="D169" s="1697"/>
      <c r="E169" s="1698"/>
      <c r="F169" s="1109"/>
      <c r="G169" s="1110"/>
      <c r="H169" s="275"/>
      <c r="I169" s="120"/>
      <c r="J169" s="120"/>
      <c r="K169" s="120"/>
      <c r="L169" s="278" t="s">
        <v>179</v>
      </c>
      <c r="M169" s="277"/>
      <c r="N169" s="277"/>
      <c r="O169" s="277"/>
      <c r="P169" s="277"/>
      <c r="Q169" s="277"/>
      <c r="R169" s="277"/>
      <c r="S169" s="277"/>
      <c r="T169" s="277"/>
      <c r="U169" s="277"/>
      <c r="V169" s="277"/>
      <c r="W169" s="277"/>
      <c r="X169" s="277"/>
      <c r="Y169" s="277"/>
      <c r="Z169" s="277"/>
      <c r="AA169" s="277"/>
      <c r="AB169" s="277"/>
      <c r="AC169" s="279" t="s">
        <v>594</v>
      </c>
      <c r="AD169" s="1291"/>
      <c r="AE169" s="1292"/>
      <c r="AF169" s="1292"/>
      <c r="AG169" s="1292"/>
      <c r="AH169" s="1292"/>
      <c r="AI169" s="1016"/>
      <c r="AJ169" s="1023"/>
      <c r="AK169" s="1025"/>
      <c r="AL169" s="1021"/>
      <c r="AM169" s="1021"/>
      <c r="AN169" s="1021"/>
      <c r="AO169" s="1021"/>
      <c r="AP169" s="1016"/>
      <c r="AQ169" s="1023"/>
      <c r="AR169" s="1025"/>
      <c r="AS169" s="1021"/>
      <c r="AT169" s="1021"/>
      <c r="AU169" s="1021"/>
      <c r="AV169" s="1021"/>
      <c r="AW169" s="1016"/>
      <c r="AX169" s="1017"/>
      <c r="AY169" s="1020"/>
      <c r="AZ169" s="1021"/>
      <c r="BA169" s="1021"/>
      <c r="BB169" s="1021"/>
      <c r="BC169" s="1021"/>
      <c r="BD169" s="1016"/>
      <c r="BE169" s="1023"/>
      <c r="BF169" s="1025"/>
      <c r="BG169" s="1021"/>
      <c r="BH169" s="1021"/>
      <c r="BI169" s="1021"/>
      <c r="BJ169" s="1021"/>
      <c r="BK169" s="1016"/>
      <c r="BL169" s="1023"/>
      <c r="BM169" s="1025"/>
      <c r="BN169" s="1021"/>
      <c r="BO169" s="1021"/>
      <c r="BP169" s="1021"/>
      <c r="BQ169" s="1021"/>
      <c r="BR169" s="1242"/>
      <c r="BS169" s="1243"/>
      <c r="BU169" s="657"/>
      <c r="BV169" s="582"/>
      <c r="BW169" s="582"/>
      <c r="BX169" s="582"/>
      <c r="BY169" s="582"/>
      <c r="BZ169" s="582"/>
      <c r="CA169" s="582"/>
      <c r="CB169" s="583"/>
      <c r="CC169" s="583"/>
      <c r="CD169" s="582"/>
      <c r="CE169" s="582"/>
      <c r="CF169" s="582"/>
      <c r="CG169" s="582"/>
      <c r="CH169" s="582"/>
      <c r="CI169" s="718"/>
      <c r="CJ169" s="718"/>
    </row>
    <row r="170" spans="1:88" s="255" customFormat="1" ht="15" customHeight="1">
      <c r="A170" s="657"/>
      <c r="B170" s="1697" t="str">
        <f t="shared" ref="B170" si="16">IF(SUM(CB170:CC170)=0,"","要確認")</f>
        <v/>
      </c>
      <c r="C170" s="1697"/>
      <c r="D170" s="1697"/>
      <c r="E170" s="1698"/>
      <c r="F170" s="1109"/>
      <c r="G170" s="1110"/>
      <c r="H170" s="262" t="s">
        <v>180</v>
      </c>
      <c r="I170" s="263"/>
      <c r="J170" s="263"/>
      <c r="K170" s="263"/>
      <c r="L170" s="280"/>
      <c r="M170" s="281" t="s">
        <v>595</v>
      </c>
      <c r="N170" s="281"/>
      <c r="O170" s="281"/>
      <c r="P170" s="281"/>
      <c r="Q170" s="281"/>
      <c r="R170" s="281"/>
      <c r="S170" s="281"/>
      <c r="T170" s="281"/>
      <c r="U170" s="281"/>
      <c r="V170" s="281"/>
      <c r="W170" s="281"/>
      <c r="X170" s="281"/>
      <c r="Y170" s="281"/>
      <c r="Z170" s="281"/>
      <c r="AA170" s="281"/>
      <c r="AB170" s="281"/>
      <c r="AC170" s="281"/>
      <c r="AD170" s="1289"/>
      <c r="AE170" s="1290"/>
      <c r="AF170" s="1290"/>
      <c r="AG170" s="1290"/>
      <c r="AH170" s="1290"/>
      <c r="AI170" s="1244" t="s">
        <v>311</v>
      </c>
      <c r="AJ170" s="1245"/>
      <c r="AK170" s="1248"/>
      <c r="AL170" s="1249"/>
      <c r="AM170" s="1249"/>
      <c r="AN170" s="1249"/>
      <c r="AO170" s="1249"/>
      <c r="AP170" s="1244" t="s">
        <v>311</v>
      </c>
      <c r="AQ170" s="1245"/>
      <c r="AR170" s="1248"/>
      <c r="AS170" s="1249"/>
      <c r="AT170" s="1249"/>
      <c r="AU170" s="1249"/>
      <c r="AV170" s="1249"/>
      <c r="AW170" s="1244" t="s">
        <v>311</v>
      </c>
      <c r="AX170" s="1252"/>
      <c r="AY170" s="1270"/>
      <c r="AZ170" s="1249"/>
      <c r="BA170" s="1249"/>
      <c r="BB170" s="1249"/>
      <c r="BC170" s="1249"/>
      <c r="BD170" s="1244" t="s">
        <v>311</v>
      </c>
      <c r="BE170" s="1245"/>
      <c r="BF170" s="1248"/>
      <c r="BG170" s="1249"/>
      <c r="BH170" s="1249"/>
      <c r="BI170" s="1249"/>
      <c r="BJ170" s="1249"/>
      <c r="BK170" s="1244" t="s">
        <v>311</v>
      </c>
      <c r="BL170" s="1245"/>
      <c r="BM170" s="1248"/>
      <c r="BN170" s="1249"/>
      <c r="BO170" s="1249"/>
      <c r="BP170" s="1249"/>
      <c r="BQ170" s="1249"/>
      <c r="BR170" s="1304" t="s">
        <v>311</v>
      </c>
      <c r="BS170" s="1305"/>
      <c r="BU170" s="657"/>
      <c r="BV170" s="582" t="str">
        <f t="shared" si="8"/>
        <v/>
      </c>
      <c r="BW170" s="582" t="str">
        <f t="shared" si="9"/>
        <v/>
      </c>
      <c r="BX170" s="582" t="str">
        <f t="shared" si="10"/>
        <v/>
      </c>
      <c r="BY170" s="582" t="str">
        <f t="shared" si="11"/>
        <v/>
      </c>
      <c r="BZ170" s="582" t="str">
        <f>IF(BF170="","",1)</f>
        <v/>
      </c>
      <c r="CA170" s="582" t="str">
        <f t="shared" si="12"/>
        <v/>
      </c>
      <c r="CB170" s="583" t="str">
        <f t="shared" si="6"/>
        <v/>
      </c>
      <c r="CC170" s="583" t="str">
        <f t="shared" si="13"/>
        <v/>
      </c>
      <c r="CD170" s="582"/>
      <c r="CE170" s="582"/>
      <c r="CF170" s="582"/>
      <c r="CG170" s="582"/>
      <c r="CH170" s="582"/>
      <c r="CI170" s="718"/>
      <c r="CJ170" s="718"/>
    </row>
    <row r="171" spans="1:88" s="255" customFormat="1" ht="15" customHeight="1">
      <c r="A171" s="657"/>
      <c r="B171" s="1697"/>
      <c r="C171" s="1697"/>
      <c r="D171" s="1697"/>
      <c r="E171" s="1698"/>
      <c r="F171" s="1109"/>
      <c r="G171" s="1110"/>
      <c r="H171" s="261"/>
      <c r="I171" s="239"/>
      <c r="J171" s="239"/>
      <c r="K171" s="239"/>
      <c r="L171" s="270" t="s">
        <v>181</v>
      </c>
      <c r="M171" s="272"/>
      <c r="N171" s="272"/>
      <c r="O171" s="272"/>
      <c r="P171" s="272"/>
      <c r="Q171" s="272"/>
      <c r="R171" s="272"/>
      <c r="S171" s="272"/>
      <c r="T171" s="272"/>
      <c r="U171" s="272"/>
      <c r="V171" s="272"/>
      <c r="W171" s="272"/>
      <c r="X171" s="272"/>
      <c r="Y171" s="272"/>
      <c r="Z171" s="272"/>
      <c r="AA171" s="272"/>
      <c r="AB171" s="272"/>
      <c r="AC171" s="282" t="s">
        <v>596</v>
      </c>
      <c r="AD171" s="1291"/>
      <c r="AE171" s="1292"/>
      <c r="AF171" s="1292"/>
      <c r="AG171" s="1292"/>
      <c r="AH171" s="1292"/>
      <c r="AI171" s="1016"/>
      <c r="AJ171" s="1023"/>
      <c r="AK171" s="1025"/>
      <c r="AL171" s="1021"/>
      <c r="AM171" s="1021"/>
      <c r="AN171" s="1021"/>
      <c r="AO171" s="1021"/>
      <c r="AP171" s="1016"/>
      <c r="AQ171" s="1023"/>
      <c r="AR171" s="1025"/>
      <c r="AS171" s="1021"/>
      <c r="AT171" s="1021"/>
      <c r="AU171" s="1021"/>
      <c r="AV171" s="1021"/>
      <c r="AW171" s="1016"/>
      <c r="AX171" s="1017"/>
      <c r="AY171" s="1020"/>
      <c r="AZ171" s="1021"/>
      <c r="BA171" s="1021"/>
      <c r="BB171" s="1021"/>
      <c r="BC171" s="1021"/>
      <c r="BD171" s="1016"/>
      <c r="BE171" s="1023"/>
      <c r="BF171" s="1025"/>
      <c r="BG171" s="1021"/>
      <c r="BH171" s="1021"/>
      <c r="BI171" s="1021"/>
      <c r="BJ171" s="1021"/>
      <c r="BK171" s="1016"/>
      <c r="BL171" s="1023"/>
      <c r="BM171" s="1025"/>
      <c r="BN171" s="1021"/>
      <c r="BO171" s="1021"/>
      <c r="BP171" s="1021"/>
      <c r="BQ171" s="1021"/>
      <c r="BR171" s="1242"/>
      <c r="BS171" s="1243"/>
      <c r="BU171" s="657"/>
      <c r="BV171" s="582"/>
      <c r="BW171" s="582"/>
      <c r="BX171" s="582"/>
      <c r="BY171" s="582"/>
      <c r="BZ171" s="582"/>
      <c r="CA171" s="582"/>
      <c r="CB171" s="583"/>
      <c r="CC171" s="583"/>
      <c r="CD171" s="582"/>
      <c r="CE171" s="582"/>
      <c r="CF171" s="582"/>
      <c r="CG171" s="582"/>
      <c r="CH171" s="582"/>
      <c r="CI171" s="718"/>
      <c r="CJ171" s="718"/>
    </row>
    <row r="172" spans="1:88" s="255" customFormat="1" ht="15" customHeight="1">
      <c r="A172" s="657"/>
      <c r="B172" s="1697" t="str">
        <f t="shared" ref="B172" si="17">IF(SUM(CB172:CC172)=0,"","要確認")</f>
        <v/>
      </c>
      <c r="C172" s="1697"/>
      <c r="D172" s="1697"/>
      <c r="E172" s="1698"/>
      <c r="F172" s="1109"/>
      <c r="G172" s="1110"/>
      <c r="H172" s="275" t="s">
        <v>182</v>
      </c>
      <c r="I172" s="120"/>
      <c r="J172" s="120"/>
      <c r="K172" s="120"/>
      <c r="L172" s="276"/>
      <c r="M172" s="277" t="s">
        <v>597</v>
      </c>
      <c r="N172" s="277"/>
      <c r="O172" s="277"/>
      <c r="P172" s="277"/>
      <c r="Q172" s="277"/>
      <c r="R172" s="277"/>
      <c r="S172" s="277"/>
      <c r="T172" s="277"/>
      <c r="U172" s="277"/>
      <c r="V172" s="277"/>
      <c r="W172" s="277"/>
      <c r="X172" s="277"/>
      <c r="Y172" s="277"/>
      <c r="Z172" s="277"/>
      <c r="AA172" s="277"/>
      <c r="AB172" s="277"/>
      <c r="AC172" s="277"/>
      <c r="AD172" s="1289"/>
      <c r="AE172" s="1290"/>
      <c r="AF172" s="1290"/>
      <c r="AG172" s="1290"/>
      <c r="AH172" s="1290"/>
      <c r="AI172" s="1244" t="s">
        <v>311</v>
      </c>
      <c r="AJ172" s="1245"/>
      <c r="AK172" s="1248"/>
      <c r="AL172" s="1249"/>
      <c r="AM172" s="1249"/>
      <c r="AN172" s="1249"/>
      <c r="AO172" s="1249"/>
      <c r="AP172" s="1244" t="s">
        <v>311</v>
      </c>
      <c r="AQ172" s="1245"/>
      <c r="AR172" s="1248"/>
      <c r="AS172" s="1249"/>
      <c r="AT172" s="1249"/>
      <c r="AU172" s="1249"/>
      <c r="AV172" s="1249"/>
      <c r="AW172" s="1244" t="s">
        <v>311</v>
      </c>
      <c r="AX172" s="1252"/>
      <c r="AY172" s="1270"/>
      <c r="AZ172" s="1249"/>
      <c r="BA172" s="1249"/>
      <c r="BB172" s="1249"/>
      <c r="BC172" s="1249"/>
      <c r="BD172" s="1244" t="s">
        <v>311</v>
      </c>
      <c r="BE172" s="1245"/>
      <c r="BF172" s="1248"/>
      <c r="BG172" s="1249"/>
      <c r="BH172" s="1249"/>
      <c r="BI172" s="1249"/>
      <c r="BJ172" s="1249"/>
      <c r="BK172" s="1244" t="s">
        <v>311</v>
      </c>
      <c r="BL172" s="1245"/>
      <c r="BM172" s="1248"/>
      <c r="BN172" s="1249"/>
      <c r="BO172" s="1249"/>
      <c r="BP172" s="1249"/>
      <c r="BQ172" s="1249"/>
      <c r="BR172" s="1304" t="s">
        <v>311</v>
      </c>
      <c r="BS172" s="1305"/>
      <c r="BU172" s="657"/>
      <c r="BV172" s="582" t="str">
        <f t="shared" si="8"/>
        <v/>
      </c>
      <c r="BW172" s="582" t="str">
        <f t="shared" si="9"/>
        <v/>
      </c>
      <c r="BX172" s="582" t="str">
        <f t="shared" si="10"/>
        <v/>
      </c>
      <c r="BY172" s="582" t="str">
        <f t="shared" si="11"/>
        <v/>
      </c>
      <c r="BZ172" s="582" t="str">
        <f>IF(BF172="","",1)</f>
        <v/>
      </c>
      <c r="CA172" s="582" t="str">
        <f t="shared" si="12"/>
        <v/>
      </c>
      <c r="CB172" s="583" t="str">
        <f t="shared" si="6"/>
        <v/>
      </c>
      <c r="CC172" s="583" t="str">
        <f t="shared" si="13"/>
        <v/>
      </c>
      <c r="CD172" s="582"/>
      <c r="CE172" s="582"/>
      <c r="CF172" s="582"/>
      <c r="CG172" s="582"/>
      <c r="CH172" s="582"/>
      <c r="CI172" s="718"/>
      <c r="CJ172" s="718"/>
    </row>
    <row r="173" spans="1:88" s="255" customFormat="1" ht="15" customHeight="1">
      <c r="A173" s="657"/>
      <c r="B173" s="1697"/>
      <c r="C173" s="1697"/>
      <c r="D173" s="1697"/>
      <c r="E173" s="1698"/>
      <c r="F173" s="1109"/>
      <c r="G173" s="1110"/>
      <c r="H173" s="275"/>
      <c r="I173" s="120"/>
      <c r="J173" s="120"/>
      <c r="K173" s="120"/>
      <c r="L173" s="278" t="s">
        <v>183</v>
      </c>
      <c r="M173" s="277"/>
      <c r="N173" s="277"/>
      <c r="O173" s="277"/>
      <c r="P173" s="277"/>
      <c r="Q173" s="277"/>
      <c r="R173" s="277"/>
      <c r="S173" s="277"/>
      <c r="T173" s="277"/>
      <c r="U173" s="277"/>
      <c r="V173" s="277"/>
      <c r="W173" s="277"/>
      <c r="X173" s="277"/>
      <c r="Y173" s="277"/>
      <c r="Z173" s="277"/>
      <c r="AA173" s="277"/>
      <c r="AB173" s="277"/>
      <c r="AC173" s="279" t="s">
        <v>598</v>
      </c>
      <c r="AD173" s="1291"/>
      <c r="AE173" s="1292"/>
      <c r="AF173" s="1292"/>
      <c r="AG173" s="1292"/>
      <c r="AH173" s="1292"/>
      <c r="AI173" s="1016"/>
      <c r="AJ173" s="1023"/>
      <c r="AK173" s="1025"/>
      <c r="AL173" s="1021"/>
      <c r="AM173" s="1021"/>
      <c r="AN173" s="1021"/>
      <c r="AO173" s="1021"/>
      <c r="AP173" s="1016"/>
      <c r="AQ173" s="1023"/>
      <c r="AR173" s="1025"/>
      <c r="AS173" s="1021"/>
      <c r="AT173" s="1021"/>
      <c r="AU173" s="1021"/>
      <c r="AV173" s="1021"/>
      <c r="AW173" s="1016"/>
      <c r="AX173" s="1017"/>
      <c r="AY173" s="1020"/>
      <c r="AZ173" s="1021"/>
      <c r="BA173" s="1021"/>
      <c r="BB173" s="1021"/>
      <c r="BC173" s="1021"/>
      <c r="BD173" s="1016"/>
      <c r="BE173" s="1023"/>
      <c r="BF173" s="1025"/>
      <c r="BG173" s="1021"/>
      <c r="BH173" s="1021"/>
      <c r="BI173" s="1021"/>
      <c r="BJ173" s="1021"/>
      <c r="BK173" s="1016"/>
      <c r="BL173" s="1023"/>
      <c r="BM173" s="1025"/>
      <c r="BN173" s="1021"/>
      <c r="BO173" s="1021"/>
      <c r="BP173" s="1021"/>
      <c r="BQ173" s="1021"/>
      <c r="BR173" s="1242"/>
      <c r="BS173" s="1243"/>
      <c r="BU173" s="657"/>
      <c r="BV173" s="582"/>
      <c r="BW173" s="582"/>
      <c r="BX173" s="582"/>
      <c r="BY173" s="582"/>
      <c r="BZ173" s="582"/>
      <c r="CA173" s="582"/>
      <c r="CB173" s="583"/>
      <c r="CC173" s="583"/>
      <c r="CD173" s="582"/>
      <c r="CE173" s="582"/>
      <c r="CF173" s="582"/>
      <c r="CG173" s="582"/>
      <c r="CH173" s="582"/>
      <c r="CI173" s="718"/>
      <c r="CJ173" s="718"/>
    </row>
    <row r="174" spans="1:88" s="255" customFormat="1" ht="15" customHeight="1">
      <c r="A174" s="657"/>
      <c r="B174" s="1697" t="str">
        <f t="shared" ref="B174" si="18">IF(SUM(CB174:CC174)=0,"","要確認")</f>
        <v/>
      </c>
      <c r="C174" s="1697"/>
      <c r="D174" s="1697"/>
      <c r="E174" s="1698"/>
      <c r="F174" s="1109"/>
      <c r="G174" s="1110"/>
      <c r="H174" s="262" t="s">
        <v>184</v>
      </c>
      <c r="I174" s="263"/>
      <c r="J174" s="263"/>
      <c r="K174" s="263"/>
      <c r="L174" s="280"/>
      <c r="M174" s="281" t="s">
        <v>599</v>
      </c>
      <c r="N174" s="281"/>
      <c r="O174" s="281"/>
      <c r="P174" s="281"/>
      <c r="Q174" s="281"/>
      <c r="R174" s="281"/>
      <c r="S174" s="281"/>
      <c r="T174" s="281"/>
      <c r="U174" s="281"/>
      <c r="V174" s="281"/>
      <c r="W174" s="281"/>
      <c r="X174" s="281"/>
      <c r="Y174" s="281"/>
      <c r="Z174" s="281"/>
      <c r="AA174" s="281"/>
      <c r="AB174" s="281"/>
      <c r="AC174" s="281"/>
      <c r="AD174" s="1289"/>
      <c r="AE174" s="1290"/>
      <c r="AF174" s="1290"/>
      <c r="AG174" s="1290"/>
      <c r="AH174" s="1290"/>
      <c r="AI174" s="1244" t="s">
        <v>311</v>
      </c>
      <c r="AJ174" s="1245"/>
      <c r="AK174" s="1248"/>
      <c r="AL174" s="1249"/>
      <c r="AM174" s="1249"/>
      <c r="AN174" s="1249"/>
      <c r="AO174" s="1249"/>
      <c r="AP174" s="1244" t="s">
        <v>311</v>
      </c>
      <c r="AQ174" s="1245"/>
      <c r="AR174" s="1248"/>
      <c r="AS174" s="1249"/>
      <c r="AT174" s="1249"/>
      <c r="AU174" s="1249"/>
      <c r="AV174" s="1249"/>
      <c r="AW174" s="1244" t="s">
        <v>311</v>
      </c>
      <c r="AX174" s="1252"/>
      <c r="AY174" s="1270"/>
      <c r="AZ174" s="1249"/>
      <c r="BA174" s="1249"/>
      <c r="BB174" s="1249"/>
      <c r="BC174" s="1249"/>
      <c r="BD174" s="1244" t="s">
        <v>311</v>
      </c>
      <c r="BE174" s="1245"/>
      <c r="BF174" s="1248"/>
      <c r="BG174" s="1249"/>
      <c r="BH174" s="1249"/>
      <c r="BI174" s="1249"/>
      <c r="BJ174" s="1249"/>
      <c r="BK174" s="1244" t="s">
        <v>311</v>
      </c>
      <c r="BL174" s="1245"/>
      <c r="BM174" s="1248"/>
      <c r="BN174" s="1249"/>
      <c r="BO174" s="1249"/>
      <c r="BP174" s="1249"/>
      <c r="BQ174" s="1249"/>
      <c r="BR174" s="1304" t="s">
        <v>311</v>
      </c>
      <c r="BS174" s="1305"/>
      <c r="BU174" s="657"/>
      <c r="BV174" s="582" t="str">
        <f>IF(AD174="","",1)</f>
        <v/>
      </c>
      <c r="BW174" s="582" t="str">
        <f t="shared" si="9"/>
        <v/>
      </c>
      <c r="BX174" s="582" t="str">
        <f t="shared" si="10"/>
        <v/>
      </c>
      <c r="BY174" s="582" t="str">
        <f t="shared" si="11"/>
        <v/>
      </c>
      <c r="BZ174" s="582" t="str">
        <f>IF(BF174="","",1)</f>
        <v/>
      </c>
      <c r="CA174" s="582" t="str">
        <f t="shared" si="12"/>
        <v/>
      </c>
      <c r="CB174" s="583" t="str">
        <f t="shared" si="6"/>
        <v/>
      </c>
      <c r="CC174" s="583" t="str">
        <f t="shared" si="13"/>
        <v/>
      </c>
      <c r="CD174" s="582"/>
      <c r="CE174" s="582"/>
      <c r="CF174" s="582"/>
      <c r="CG174" s="582"/>
      <c r="CH174" s="582"/>
      <c r="CI174" s="718"/>
      <c r="CJ174" s="718"/>
    </row>
    <row r="175" spans="1:88" s="255" customFormat="1" ht="15" customHeight="1">
      <c r="A175" s="657"/>
      <c r="B175" s="1697"/>
      <c r="C175" s="1697"/>
      <c r="D175" s="1697"/>
      <c r="E175" s="1698"/>
      <c r="F175" s="1109"/>
      <c r="G175" s="1110"/>
      <c r="H175" s="275"/>
      <c r="I175" s="120"/>
      <c r="J175" s="120"/>
      <c r="K175" s="120"/>
      <c r="L175" s="278" t="s">
        <v>185</v>
      </c>
      <c r="M175" s="277"/>
      <c r="N175" s="277"/>
      <c r="O175" s="277"/>
      <c r="P175" s="277"/>
      <c r="Q175" s="277"/>
      <c r="R175" s="277"/>
      <c r="S175" s="277"/>
      <c r="T175" s="277"/>
      <c r="U175" s="277"/>
      <c r="V175" s="277"/>
      <c r="W175" s="277"/>
      <c r="X175" s="277"/>
      <c r="Y175" s="277"/>
      <c r="Z175" s="277"/>
      <c r="AA175" s="277"/>
      <c r="AB175" s="277"/>
      <c r="AC175" s="279" t="s">
        <v>600</v>
      </c>
      <c r="AD175" s="1291"/>
      <c r="AE175" s="1292"/>
      <c r="AF175" s="1292"/>
      <c r="AG175" s="1292"/>
      <c r="AH175" s="1292"/>
      <c r="AI175" s="1016"/>
      <c r="AJ175" s="1023"/>
      <c r="AK175" s="1025"/>
      <c r="AL175" s="1021"/>
      <c r="AM175" s="1021"/>
      <c r="AN175" s="1021"/>
      <c r="AO175" s="1021"/>
      <c r="AP175" s="1016"/>
      <c r="AQ175" s="1023"/>
      <c r="AR175" s="1025"/>
      <c r="AS175" s="1021"/>
      <c r="AT175" s="1021"/>
      <c r="AU175" s="1021"/>
      <c r="AV175" s="1021"/>
      <c r="AW175" s="1016"/>
      <c r="AX175" s="1017"/>
      <c r="AY175" s="1020"/>
      <c r="AZ175" s="1021"/>
      <c r="BA175" s="1021"/>
      <c r="BB175" s="1021"/>
      <c r="BC175" s="1021"/>
      <c r="BD175" s="1016"/>
      <c r="BE175" s="1023"/>
      <c r="BF175" s="1025"/>
      <c r="BG175" s="1021"/>
      <c r="BH175" s="1021"/>
      <c r="BI175" s="1021"/>
      <c r="BJ175" s="1021"/>
      <c r="BK175" s="1016"/>
      <c r="BL175" s="1023"/>
      <c r="BM175" s="1025"/>
      <c r="BN175" s="1021"/>
      <c r="BO175" s="1021"/>
      <c r="BP175" s="1021"/>
      <c r="BQ175" s="1021"/>
      <c r="BR175" s="1242"/>
      <c r="BS175" s="1243"/>
      <c r="BU175" s="657"/>
      <c r="BV175" s="582"/>
      <c r="BW175" s="582"/>
      <c r="BX175" s="582"/>
      <c r="BY175" s="582"/>
      <c r="BZ175" s="582"/>
      <c r="CA175" s="582"/>
      <c r="CB175" s="583"/>
      <c r="CC175" s="583"/>
      <c r="CD175" s="582"/>
      <c r="CE175" s="582"/>
      <c r="CF175" s="582"/>
      <c r="CG175" s="582"/>
      <c r="CH175" s="582"/>
      <c r="CI175" s="718"/>
      <c r="CJ175" s="718"/>
    </row>
    <row r="176" spans="1:88" s="255" customFormat="1" ht="15" customHeight="1">
      <c r="A176" s="657"/>
      <c r="B176" s="1697" t="str">
        <f t="shared" ref="B176" si="19">IF(SUM(CB176:CC176)=0,"","要確認")</f>
        <v/>
      </c>
      <c r="C176" s="1697"/>
      <c r="D176" s="1697"/>
      <c r="E176" s="1698"/>
      <c r="F176" s="1109"/>
      <c r="G176" s="1110"/>
      <c r="H176" s="262" t="s">
        <v>144</v>
      </c>
      <c r="I176" s="263"/>
      <c r="J176" s="263"/>
      <c r="K176" s="263"/>
      <c r="L176" s="280"/>
      <c r="M176" s="283" t="s">
        <v>601</v>
      </c>
      <c r="N176" s="281"/>
      <c r="O176" s="281"/>
      <c r="P176" s="281"/>
      <c r="Q176" s="281"/>
      <c r="R176" s="281"/>
      <c r="S176" s="281"/>
      <c r="T176" s="281"/>
      <c r="U176" s="281"/>
      <c r="V176" s="281"/>
      <c r="W176" s="281"/>
      <c r="X176" s="281"/>
      <c r="Y176" s="281"/>
      <c r="Z176" s="281"/>
      <c r="AA176" s="281"/>
      <c r="AB176" s="281"/>
      <c r="AC176" s="284"/>
      <c r="AD176" s="1289"/>
      <c r="AE176" s="1290"/>
      <c r="AF176" s="1290"/>
      <c r="AG176" s="1290"/>
      <c r="AH176" s="1290"/>
      <c r="AI176" s="1244" t="s">
        <v>311</v>
      </c>
      <c r="AJ176" s="1245"/>
      <c r="AK176" s="1248"/>
      <c r="AL176" s="1249"/>
      <c r="AM176" s="1249"/>
      <c r="AN176" s="1249"/>
      <c r="AO176" s="1249"/>
      <c r="AP176" s="1244" t="s">
        <v>311</v>
      </c>
      <c r="AQ176" s="1245"/>
      <c r="AR176" s="1248"/>
      <c r="AS176" s="1249"/>
      <c r="AT176" s="1249"/>
      <c r="AU176" s="1249"/>
      <c r="AV176" s="1249"/>
      <c r="AW176" s="1244" t="s">
        <v>311</v>
      </c>
      <c r="AX176" s="1252"/>
      <c r="AY176" s="1270"/>
      <c r="AZ176" s="1249"/>
      <c r="BA176" s="1249"/>
      <c r="BB176" s="1249"/>
      <c r="BC176" s="1249"/>
      <c r="BD176" s="1244" t="s">
        <v>311</v>
      </c>
      <c r="BE176" s="1245"/>
      <c r="BF176" s="1248"/>
      <c r="BG176" s="1249"/>
      <c r="BH176" s="1249"/>
      <c r="BI176" s="1249"/>
      <c r="BJ176" s="1249"/>
      <c r="BK176" s="1244" t="s">
        <v>311</v>
      </c>
      <c r="BL176" s="1245"/>
      <c r="BM176" s="1248"/>
      <c r="BN176" s="1249"/>
      <c r="BO176" s="1249"/>
      <c r="BP176" s="1249"/>
      <c r="BQ176" s="1249"/>
      <c r="BR176" s="1304" t="s">
        <v>311</v>
      </c>
      <c r="BS176" s="1305"/>
      <c r="BU176" s="657"/>
      <c r="BV176" s="582" t="str">
        <f t="shared" si="8"/>
        <v/>
      </c>
      <c r="BW176" s="582" t="str">
        <f t="shared" si="9"/>
        <v/>
      </c>
      <c r="BX176" s="582" t="str">
        <f t="shared" si="10"/>
        <v/>
      </c>
      <c r="BY176" s="582" t="str">
        <f t="shared" si="11"/>
        <v/>
      </c>
      <c r="BZ176" s="582" t="str">
        <f>IF(BF176="","",1)</f>
        <v/>
      </c>
      <c r="CA176" s="582" t="str">
        <f t="shared" si="12"/>
        <v/>
      </c>
      <c r="CB176" s="583" t="str">
        <f t="shared" si="6"/>
        <v/>
      </c>
      <c r="CC176" s="583" t="str">
        <f t="shared" si="13"/>
        <v/>
      </c>
      <c r="CD176" s="582"/>
      <c r="CE176" s="582"/>
      <c r="CF176" s="582"/>
      <c r="CG176" s="582"/>
      <c r="CH176" s="582"/>
      <c r="CI176" s="718"/>
      <c r="CJ176" s="718"/>
    </row>
    <row r="177" spans="1:154" s="255" customFormat="1" ht="15" customHeight="1" thickBot="1">
      <c r="A177" s="657"/>
      <c r="B177" s="1697"/>
      <c r="C177" s="1697"/>
      <c r="D177" s="1697"/>
      <c r="E177" s="1698"/>
      <c r="F177" s="1111"/>
      <c r="G177" s="1112"/>
      <c r="H177" s="264"/>
      <c r="I177" s="265"/>
      <c r="J177" s="265"/>
      <c r="K177" s="265"/>
      <c r="L177" s="285" t="s">
        <v>187</v>
      </c>
      <c r="M177" s="286"/>
      <c r="N177" s="287"/>
      <c r="O177" s="287"/>
      <c r="P177" s="287"/>
      <c r="Q177" s="287"/>
      <c r="R177" s="287"/>
      <c r="S177" s="287"/>
      <c r="T177" s="287"/>
      <c r="U177" s="287"/>
      <c r="V177" s="287"/>
      <c r="W177" s="287"/>
      <c r="X177" s="287"/>
      <c r="Y177" s="288"/>
      <c r="Z177" s="287" t="s">
        <v>275</v>
      </c>
      <c r="AA177" s="287"/>
      <c r="AB177" s="287"/>
      <c r="AC177" s="289"/>
      <c r="AD177" s="1655"/>
      <c r="AE177" s="1656"/>
      <c r="AF177" s="1656"/>
      <c r="AG177" s="1656"/>
      <c r="AH177" s="1656"/>
      <c r="AI177" s="1278"/>
      <c r="AJ177" s="1279"/>
      <c r="AK177" s="1280"/>
      <c r="AL177" s="1281"/>
      <c r="AM177" s="1281"/>
      <c r="AN177" s="1281"/>
      <c r="AO177" s="1281"/>
      <c r="AP177" s="1278"/>
      <c r="AQ177" s="1279"/>
      <c r="AR177" s="1280"/>
      <c r="AS177" s="1281"/>
      <c r="AT177" s="1281"/>
      <c r="AU177" s="1281"/>
      <c r="AV177" s="1281"/>
      <c r="AW177" s="1278"/>
      <c r="AX177" s="1657"/>
      <c r="AY177" s="1658"/>
      <c r="AZ177" s="1281"/>
      <c r="BA177" s="1281"/>
      <c r="BB177" s="1281"/>
      <c r="BC177" s="1281"/>
      <c r="BD177" s="1278"/>
      <c r="BE177" s="1279"/>
      <c r="BF177" s="1280"/>
      <c r="BG177" s="1281"/>
      <c r="BH177" s="1281"/>
      <c r="BI177" s="1281"/>
      <c r="BJ177" s="1281"/>
      <c r="BK177" s="1278"/>
      <c r="BL177" s="1279"/>
      <c r="BM177" s="1280"/>
      <c r="BN177" s="1281"/>
      <c r="BO177" s="1281"/>
      <c r="BP177" s="1281"/>
      <c r="BQ177" s="1281"/>
      <c r="BR177" s="1661"/>
      <c r="BS177" s="1662"/>
      <c r="BU177" s="657"/>
      <c r="BV177" s="582"/>
      <c r="BW177" s="633"/>
      <c r="BX177" s="582"/>
      <c r="BY177" s="582"/>
      <c r="BZ177" s="582"/>
      <c r="CA177" s="582"/>
      <c r="CB177" s="582"/>
      <c r="CC177" s="582"/>
      <c r="CD177" s="582"/>
      <c r="CE177" s="582"/>
      <c r="CF177" s="582"/>
      <c r="CG177" s="582"/>
      <c r="CH177" s="582"/>
      <c r="CI177" s="718"/>
      <c r="CJ177" s="718"/>
    </row>
    <row r="178" spans="1:154" s="290" customFormat="1" ht="17.100000000000001" customHeight="1">
      <c r="A178" s="658"/>
      <c r="C178" s="291"/>
      <c r="D178" s="291"/>
      <c r="E178" s="291"/>
      <c r="F178" s="217"/>
      <c r="G178" s="292"/>
      <c r="H178" s="172" t="str">
        <f>IF(COUNTIF(AD160:BS160,"合計確認")=0,"","総数に【合計確認】が表示の場合は、性別計＝年齢階層別計なるようご入力ください。")</f>
        <v/>
      </c>
      <c r="I178" s="293"/>
      <c r="J178" s="293"/>
      <c r="K178" s="293"/>
      <c r="L178" s="293"/>
      <c r="M178" s="294"/>
      <c r="N178" s="294"/>
      <c r="O178" s="294"/>
      <c r="P178" s="294"/>
      <c r="Q178" s="294"/>
      <c r="R178" s="294"/>
      <c r="S178" s="294"/>
      <c r="T178" s="294"/>
      <c r="U178" s="294"/>
      <c r="V178" s="294"/>
      <c r="W178" s="294"/>
      <c r="X178" s="294"/>
      <c r="Y178" s="294"/>
      <c r="Z178" s="294"/>
      <c r="AA178" s="294"/>
      <c r="AB178" s="294"/>
      <c r="AC178" s="291"/>
      <c r="AD178" s="293"/>
      <c r="AE178" s="293"/>
      <c r="AF178" s="293"/>
      <c r="AG178" s="293"/>
      <c r="AH178" s="293"/>
      <c r="AI178" s="293"/>
      <c r="AJ178" s="295"/>
      <c r="AK178" s="293"/>
      <c r="AL178" s="293"/>
      <c r="AM178" s="293"/>
      <c r="AN178" s="293"/>
      <c r="AO178" s="293"/>
      <c r="AP178" s="293"/>
      <c r="AQ178" s="295"/>
      <c r="AR178" s="293"/>
      <c r="AS178" s="293"/>
      <c r="AT178" s="293"/>
      <c r="AU178" s="293"/>
      <c r="AV178" s="293"/>
      <c r="AW178" s="293"/>
      <c r="AX178" s="295"/>
      <c r="AY178" s="293"/>
      <c r="AZ178" s="293"/>
      <c r="BA178" s="293"/>
      <c r="BB178" s="293"/>
      <c r="BC178" s="293"/>
      <c r="BD178" s="293"/>
      <c r="BE178" s="295"/>
      <c r="BF178" s="293"/>
      <c r="BG178" s="293"/>
      <c r="BH178" s="293"/>
      <c r="BI178" s="293"/>
      <c r="BJ178" s="293"/>
      <c r="BK178" s="293"/>
      <c r="BL178" s="295"/>
      <c r="BM178" s="293"/>
      <c r="BN178" s="293"/>
      <c r="BO178" s="293"/>
      <c r="BP178" s="293"/>
      <c r="BQ178" s="293"/>
      <c r="BR178" s="293"/>
      <c r="BS178" s="291"/>
      <c r="BU178" s="658"/>
      <c r="BV178" s="585"/>
      <c r="BW178" s="585"/>
      <c r="BX178" s="585"/>
      <c r="BY178" s="585"/>
      <c r="BZ178" s="585"/>
      <c r="CA178" s="585"/>
      <c r="CB178" s="585"/>
      <c r="CC178" s="585"/>
      <c r="CD178" s="585"/>
      <c r="CE178" s="585"/>
      <c r="CF178" s="585"/>
      <c r="CG178" s="585"/>
      <c r="CH178" s="585"/>
      <c r="CI178" s="719"/>
      <c r="CJ178" s="719"/>
    </row>
    <row r="179" spans="1:154" s="290" customFormat="1" ht="17.100000000000001" customHeight="1">
      <c r="A179" s="658"/>
      <c r="C179" s="291"/>
      <c r="D179" s="291"/>
      <c r="E179" s="291"/>
      <c r="F179" s="217"/>
      <c r="G179" s="292"/>
      <c r="H179" s="296" t="str">
        <f>IF(SUM(BV162:CA176)=0,"",IF(AND(AY137=AD160,BH137=AY160),"","問６②の在籍者数＝問７①在籍者数の総数となるようご入力ください。"))</f>
        <v/>
      </c>
      <c r="I179" s="293"/>
      <c r="J179" s="293"/>
      <c r="K179" s="293"/>
      <c r="L179" s="293"/>
      <c r="M179" s="294"/>
      <c r="N179" s="294"/>
      <c r="O179" s="294"/>
      <c r="P179" s="294"/>
      <c r="Q179" s="294"/>
      <c r="R179" s="294"/>
      <c r="S179" s="294"/>
      <c r="T179" s="294"/>
      <c r="U179" s="294"/>
      <c r="V179" s="294"/>
      <c r="W179" s="294"/>
      <c r="X179" s="294"/>
      <c r="Y179" s="294"/>
      <c r="Z179" s="294"/>
      <c r="AA179" s="294"/>
      <c r="AB179" s="294"/>
      <c r="AC179" s="291"/>
      <c r="AD179" s="293"/>
      <c r="AE179" s="293"/>
      <c r="AF179" s="293"/>
      <c r="AG179" s="293"/>
      <c r="AH179" s="293"/>
      <c r="AI179" s="293"/>
      <c r="AJ179" s="295"/>
      <c r="AK179" s="293"/>
      <c r="AL179" s="293"/>
      <c r="AM179" s="293"/>
      <c r="AN179" s="293"/>
      <c r="AO179" s="293"/>
      <c r="AP179" s="293"/>
      <c r="AQ179" s="295"/>
      <c r="AR179" s="293"/>
      <c r="AS179" s="293"/>
      <c r="AT179" s="293"/>
      <c r="AU179" s="293"/>
      <c r="AV179" s="293"/>
      <c r="AW179" s="293"/>
      <c r="AX179" s="295"/>
      <c r="AY179" s="293"/>
      <c r="AZ179" s="293"/>
      <c r="BA179" s="293"/>
      <c r="BB179" s="293"/>
      <c r="BC179" s="293"/>
      <c r="BD179" s="293"/>
      <c r="BE179" s="295"/>
      <c r="BF179" s="293"/>
      <c r="BG179" s="293"/>
      <c r="BH179" s="293"/>
      <c r="BI179" s="293"/>
      <c r="BJ179" s="293"/>
      <c r="BK179" s="293"/>
      <c r="BL179" s="295"/>
      <c r="BM179" s="293"/>
      <c r="BN179" s="293"/>
      <c r="BO179" s="293"/>
      <c r="BP179" s="293"/>
      <c r="BQ179" s="293"/>
      <c r="BR179" s="293"/>
      <c r="BS179" s="291"/>
      <c r="BU179" s="658"/>
      <c r="BV179" s="585"/>
      <c r="BW179" s="585"/>
      <c r="BX179" s="585"/>
      <c r="BY179" s="585"/>
      <c r="BZ179" s="585"/>
      <c r="CA179" s="585"/>
      <c r="CB179" s="585"/>
      <c r="CC179" s="585"/>
      <c r="CD179" s="585"/>
      <c r="CE179" s="585"/>
      <c r="CF179" s="585"/>
      <c r="CG179" s="585"/>
      <c r="CH179" s="585"/>
      <c r="CI179" s="719"/>
      <c r="CJ179" s="719"/>
    </row>
    <row r="180" spans="1:154" s="255" customFormat="1" ht="17.100000000000001" customHeight="1">
      <c r="A180" s="657"/>
      <c r="C180" s="113"/>
      <c r="D180" s="905" t="str">
        <f>IF(COUNTIF(B162:B177,"要確認")=0,"","要確認が表示の行は、在籍者数≧（採用者数－離職者数）となるようご入力ください。")</f>
        <v/>
      </c>
      <c r="E180" s="113"/>
      <c r="F180" s="226"/>
      <c r="G180" s="162"/>
      <c r="H180" s="903"/>
      <c r="I180" s="888"/>
      <c r="J180" s="888"/>
      <c r="K180" s="888"/>
      <c r="L180" s="888"/>
      <c r="M180" s="904"/>
      <c r="N180" s="904"/>
      <c r="O180" s="904"/>
      <c r="P180" s="904"/>
      <c r="Q180" s="904"/>
      <c r="R180" s="904"/>
      <c r="S180" s="904"/>
      <c r="T180" s="904"/>
      <c r="U180" s="904"/>
      <c r="V180" s="904"/>
      <c r="W180" s="904"/>
      <c r="X180" s="904"/>
      <c r="Y180" s="904"/>
      <c r="Z180" s="904"/>
      <c r="AA180" s="904"/>
      <c r="AB180" s="904"/>
      <c r="AC180" s="113"/>
      <c r="AD180" s="888"/>
      <c r="AE180" s="888"/>
      <c r="AF180" s="888"/>
      <c r="AG180" s="888"/>
      <c r="AH180" s="888"/>
      <c r="AI180" s="888"/>
      <c r="AJ180" s="903"/>
      <c r="AK180" s="888"/>
      <c r="AL180" s="888"/>
      <c r="AM180" s="888"/>
      <c r="AN180" s="888"/>
      <c r="AO180" s="888"/>
      <c r="AP180" s="888"/>
      <c r="AQ180" s="903"/>
      <c r="AR180" s="888"/>
      <c r="AS180" s="888"/>
      <c r="AT180" s="888"/>
      <c r="AU180" s="888"/>
      <c r="AV180" s="888"/>
      <c r="AW180" s="888"/>
      <c r="AX180" s="903"/>
      <c r="AY180" s="888"/>
      <c r="AZ180" s="888"/>
      <c r="BA180" s="888"/>
      <c r="BB180" s="888"/>
      <c r="BC180" s="888"/>
      <c r="BD180" s="888"/>
      <c r="BE180" s="903"/>
      <c r="BF180" s="888"/>
      <c r="BG180" s="888"/>
      <c r="BH180" s="888"/>
      <c r="BI180" s="888"/>
      <c r="BJ180" s="888"/>
      <c r="BK180" s="888"/>
      <c r="BL180" s="903"/>
      <c r="BM180" s="888"/>
      <c r="BN180" s="888"/>
      <c r="BO180" s="888"/>
      <c r="BP180" s="888"/>
      <c r="BQ180" s="888"/>
      <c r="BR180" s="888"/>
      <c r="BS180" s="113"/>
      <c r="BU180" s="657"/>
      <c r="BV180" s="582"/>
      <c r="BW180" s="582"/>
      <c r="BX180" s="582"/>
      <c r="BY180" s="582"/>
      <c r="BZ180" s="582"/>
      <c r="CA180" s="582"/>
      <c r="CB180" s="582"/>
      <c r="CC180" s="582"/>
      <c r="CD180" s="582"/>
      <c r="CE180" s="582"/>
      <c r="CF180" s="582"/>
      <c r="CG180" s="582"/>
      <c r="CH180" s="582"/>
      <c r="CI180" s="718"/>
      <c r="CJ180" s="718"/>
    </row>
    <row r="181" spans="1:154" s="290" customFormat="1" ht="15" customHeight="1">
      <c r="A181" s="658"/>
      <c r="C181" s="291"/>
      <c r="D181" s="291"/>
      <c r="E181" s="291"/>
      <c r="F181" s="217"/>
      <c r="G181" s="292"/>
      <c r="H181" s="295"/>
      <c r="I181" s="293"/>
      <c r="J181" s="293"/>
      <c r="K181" s="293"/>
      <c r="L181" s="293"/>
      <c r="M181" s="294"/>
      <c r="N181" s="294"/>
      <c r="O181" s="294"/>
      <c r="P181" s="294"/>
      <c r="Q181" s="294"/>
      <c r="R181" s="294"/>
      <c r="S181" s="294"/>
      <c r="T181" s="294"/>
      <c r="U181" s="294"/>
      <c r="V181" s="294"/>
      <c r="W181" s="294"/>
      <c r="X181" s="294"/>
      <c r="Y181" s="294"/>
      <c r="Z181" s="294"/>
      <c r="AA181" s="294"/>
      <c r="AB181" s="294"/>
      <c r="AC181" s="291"/>
      <c r="AD181" s="293"/>
      <c r="AE181" s="293"/>
      <c r="AF181" s="293"/>
      <c r="AG181" s="293"/>
      <c r="AH181" s="293"/>
      <c r="AI181" s="293"/>
      <c r="AJ181" s="295"/>
      <c r="AK181" s="293"/>
      <c r="AL181" s="293"/>
      <c r="AM181" s="293"/>
      <c r="AN181" s="293"/>
      <c r="AO181" s="293"/>
      <c r="AP181" s="293"/>
      <c r="AQ181" s="295"/>
      <c r="AR181" s="293"/>
      <c r="AS181" s="293"/>
      <c r="AT181" s="293"/>
      <c r="AU181" s="293"/>
      <c r="AV181" s="293"/>
      <c r="AW181" s="293"/>
      <c r="AX181" s="295"/>
      <c r="AY181" s="293"/>
      <c r="AZ181" s="293"/>
      <c r="BA181" s="293"/>
      <c r="BB181" s="293"/>
      <c r="BC181" s="293"/>
      <c r="BD181" s="293"/>
      <c r="BE181" s="295"/>
      <c r="BF181" s="293"/>
      <c r="BG181" s="293"/>
      <c r="BH181" s="293"/>
      <c r="BI181" s="293"/>
      <c r="BJ181" s="293"/>
      <c r="BK181" s="293"/>
      <c r="BL181" s="295"/>
      <c r="BM181" s="293"/>
      <c r="BN181" s="293"/>
      <c r="BO181" s="293"/>
      <c r="BP181" s="293"/>
      <c r="BQ181" s="293"/>
      <c r="BR181" s="293"/>
      <c r="BS181" s="291"/>
      <c r="BU181" s="658"/>
      <c r="BV181" s="585"/>
      <c r="BW181" s="585"/>
      <c r="BX181" s="585"/>
      <c r="BY181" s="585"/>
      <c r="BZ181" s="585"/>
      <c r="CA181" s="585"/>
      <c r="CB181" s="585"/>
      <c r="CC181" s="585"/>
      <c r="CD181" s="585"/>
      <c r="CE181" s="585"/>
      <c r="CF181" s="585"/>
      <c r="CG181" s="585"/>
      <c r="CH181" s="585"/>
      <c r="CI181" s="719"/>
      <c r="CJ181" s="719"/>
    </row>
    <row r="182" spans="1:154" s="72" customFormat="1" ht="72.75" customHeight="1">
      <c r="A182" s="659"/>
      <c r="C182" s="120"/>
      <c r="D182" s="120"/>
      <c r="E182" s="1006" t="s">
        <v>603</v>
      </c>
      <c r="F182" s="1006"/>
      <c r="G182" s="1006"/>
      <c r="H182" s="1006"/>
      <c r="I182" s="1006" t="s">
        <v>602</v>
      </c>
      <c r="J182" s="1006"/>
      <c r="K182" s="1006"/>
      <c r="L182" s="1006"/>
      <c r="M182" s="1006"/>
      <c r="N182" s="1006"/>
      <c r="O182" s="1006"/>
      <c r="P182" s="1006"/>
      <c r="Q182" s="1006"/>
      <c r="R182" s="1006"/>
      <c r="S182" s="1006"/>
      <c r="T182" s="1006"/>
      <c r="U182" s="1006"/>
      <c r="V182" s="1006"/>
      <c r="W182" s="1006"/>
      <c r="X182" s="1006"/>
      <c r="Y182" s="1006"/>
      <c r="Z182" s="1006"/>
      <c r="AA182" s="1006"/>
      <c r="AB182" s="1006"/>
      <c r="AC182" s="1006"/>
      <c r="AD182" s="1006"/>
      <c r="AE182" s="1006"/>
      <c r="AF182" s="1006"/>
      <c r="AG182" s="1006"/>
      <c r="AH182" s="1006"/>
      <c r="AI182" s="1006"/>
      <c r="AJ182" s="1006"/>
      <c r="AK182" s="1006"/>
      <c r="AL182" s="1006"/>
      <c r="AM182" s="1006"/>
      <c r="AN182" s="1006"/>
      <c r="AO182" s="1006"/>
      <c r="AP182" s="1006"/>
      <c r="AQ182" s="1006"/>
      <c r="AR182" s="1006"/>
      <c r="AS182" s="1006"/>
      <c r="AT182" s="1006"/>
      <c r="AU182" s="1006"/>
      <c r="AV182" s="1006"/>
      <c r="AW182" s="1006"/>
      <c r="AX182" s="1006"/>
      <c r="AY182" s="1006"/>
      <c r="AZ182" s="1006"/>
      <c r="BA182" s="1006"/>
      <c r="BB182" s="1006"/>
      <c r="BC182" s="1006"/>
      <c r="BD182" s="1006"/>
      <c r="BE182" s="1006"/>
      <c r="BF182" s="1006"/>
      <c r="BG182" s="1006"/>
      <c r="BH182" s="1006"/>
      <c r="BI182" s="1006"/>
      <c r="BJ182" s="1006"/>
      <c r="BK182" s="1006"/>
      <c r="BL182" s="1006"/>
      <c r="BM182" s="1006"/>
      <c r="BN182" s="1006"/>
      <c r="BO182" s="1006"/>
      <c r="BP182" s="1006"/>
      <c r="BQ182" s="1006"/>
      <c r="BR182" s="1006"/>
      <c r="BS182" s="120"/>
      <c r="BU182" s="659"/>
      <c r="BV182" s="586"/>
      <c r="BW182" s="586"/>
      <c r="BX182" s="586"/>
      <c r="BY182" s="586"/>
      <c r="BZ182" s="586"/>
      <c r="CA182" s="586"/>
      <c r="CB182" s="587"/>
      <c r="CC182" s="587"/>
      <c r="CD182" s="587"/>
      <c r="CE182" s="587"/>
      <c r="CF182" s="587"/>
      <c r="CG182" s="587"/>
      <c r="CH182" s="587"/>
      <c r="CI182" s="720"/>
      <c r="CJ182" s="720"/>
      <c r="CK182" s="76"/>
      <c r="CL182" s="76"/>
      <c r="CM182" s="76"/>
      <c r="CN182" s="76"/>
      <c r="CO182" s="76"/>
      <c r="CP182" s="76"/>
      <c r="CQ182" s="76"/>
      <c r="CR182" s="76"/>
      <c r="CS182" s="76"/>
      <c r="CT182" s="76"/>
      <c r="CU182" s="76"/>
      <c r="CV182" s="76"/>
      <c r="CW182" s="76"/>
      <c r="CX182" s="76"/>
      <c r="CY182" s="76"/>
      <c r="CZ182" s="76"/>
      <c r="DA182" s="76"/>
      <c r="DB182" s="76"/>
      <c r="DC182" s="76"/>
      <c r="DD182" s="76"/>
      <c r="DE182" s="76"/>
      <c r="DF182" s="76"/>
      <c r="DG182" s="76"/>
      <c r="DH182" s="76"/>
      <c r="DI182" s="76"/>
      <c r="DJ182" s="76"/>
      <c r="DK182" s="76"/>
      <c r="DL182" s="76"/>
      <c r="DM182" s="76"/>
      <c r="DN182" s="76"/>
      <c r="DO182" s="76"/>
      <c r="DP182" s="76"/>
      <c r="DQ182" s="76"/>
      <c r="DR182" s="76"/>
      <c r="DS182" s="76"/>
      <c r="DT182" s="76"/>
      <c r="DU182" s="76"/>
      <c r="DV182" s="76"/>
      <c r="DW182" s="76"/>
      <c r="DX182" s="76"/>
      <c r="DY182" s="76"/>
      <c r="DZ182" s="76"/>
      <c r="EA182" s="76"/>
      <c r="EB182" s="76"/>
      <c r="EC182" s="76"/>
      <c r="ED182" s="76"/>
      <c r="EE182" s="76"/>
      <c r="EF182" s="76"/>
      <c r="EG182" s="76"/>
      <c r="EH182" s="76"/>
      <c r="EI182" s="76"/>
      <c r="EJ182" s="76"/>
      <c r="EK182" s="76"/>
      <c r="EL182" s="61"/>
      <c r="EM182" s="61"/>
      <c r="EN182" s="61"/>
      <c r="EO182" s="61"/>
      <c r="EP182" s="61"/>
      <c r="EQ182" s="61"/>
      <c r="ER182" s="61"/>
      <c r="ES182" s="61"/>
      <c r="ET182" s="61"/>
      <c r="EU182" s="61"/>
      <c r="EV182" s="61"/>
      <c r="EW182" s="61"/>
      <c r="EX182" s="61"/>
    </row>
    <row r="183" spans="1:154" s="72" customFormat="1" ht="12.75" customHeight="1">
      <c r="A183" s="659"/>
      <c r="C183" s="120"/>
      <c r="D183" s="120"/>
      <c r="E183" s="752"/>
      <c r="F183" s="752"/>
      <c r="G183" s="752"/>
      <c r="H183" s="752"/>
      <c r="I183" s="752"/>
      <c r="J183" s="752"/>
      <c r="K183" s="752"/>
      <c r="L183" s="752"/>
      <c r="M183" s="752"/>
      <c r="N183" s="752"/>
      <c r="O183" s="752"/>
      <c r="P183" s="752"/>
      <c r="Q183" s="752"/>
      <c r="R183" s="752"/>
      <c r="S183" s="752"/>
      <c r="T183" s="752"/>
      <c r="U183" s="752"/>
      <c r="V183" s="752"/>
      <c r="W183" s="752"/>
      <c r="X183" s="752"/>
      <c r="Y183" s="752"/>
      <c r="Z183" s="752"/>
      <c r="AA183" s="752"/>
      <c r="AB183" s="752"/>
      <c r="AC183" s="752"/>
      <c r="AD183" s="752"/>
      <c r="AE183" s="752"/>
      <c r="AF183" s="752"/>
      <c r="AG183" s="752"/>
      <c r="AH183" s="752"/>
      <c r="AI183" s="752"/>
      <c r="AJ183" s="752"/>
      <c r="AK183" s="752"/>
      <c r="AL183" s="752"/>
      <c r="AM183" s="752"/>
      <c r="AN183" s="752"/>
      <c r="AO183" s="752"/>
      <c r="AP183" s="752"/>
      <c r="AQ183" s="752"/>
      <c r="AR183" s="752"/>
      <c r="AS183" s="752"/>
      <c r="AT183" s="752"/>
      <c r="AU183" s="752"/>
      <c r="AV183" s="752"/>
      <c r="AW183" s="752"/>
      <c r="AX183" s="752"/>
      <c r="AY183" s="752"/>
      <c r="AZ183" s="752"/>
      <c r="BA183" s="752"/>
      <c r="BB183" s="752"/>
      <c r="BC183" s="752"/>
      <c r="BD183" s="752"/>
      <c r="BE183" s="752"/>
      <c r="BF183" s="752"/>
      <c r="BG183" s="752"/>
      <c r="BH183" s="752"/>
      <c r="BI183" s="752"/>
      <c r="BJ183" s="752"/>
      <c r="BK183" s="752"/>
      <c r="BL183" s="752"/>
      <c r="BM183" s="752"/>
      <c r="BN183" s="752"/>
      <c r="BO183" s="752"/>
      <c r="BP183" s="752"/>
      <c r="BQ183" s="752"/>
      <c r="BR183" s="752"/>
      <c r="BS183" s="120"/>
      <c r="BU183" s="659"/>
      <c r="BV183" s="586"/>
      <c r="BW183" s="586"/>
      <c r="BX183" s="586"/>
      <c r="BY183" s="586"/>
      <c r="BZ183" s="586"/>
      <c r="CA183" s="586"/>
      <c r="CB183" s="587"/>
      <c r="CC183" s="587"/>
      <c r="CD183" s="587"/>
      <c r="CE183" s="587"/>
      <c r="CF183" s="587"/>
      <c r="CG183" s="587"/>
      <c r="CH183" s="587"/>
      <c r="CI183" s="720"/>
      <c r="CJ183" s="720"/>
      <c r="CK183" s="76"/>
      <c r="CL183" s="76"/>
      <c r="CM183" s="76"/>
      <c r="CN183" s="76"/>
      <c r="CO183" s="76"/>
      <c r="CP183" s="76"/>
      <c r="CQ183" s="76"/>
      <c r="CR183" s="76"/>
      <c r="CS183" s="76"/>
      <c r="CT183" s="76"/>
      <c r="CU183" s="76"/>
      <c r="CV183" s="76"/>
      <c r="CW183" s="76"/>
      <c r="CX183" s="76"/>
      <c r="CY183" s="76"/>
      <c r="CZ183" s="76"/>
      <c r="DA183" s="76"/>
      <c r="DB183" s="76"/>
      <c r="DC183" s="76"/>
      <c r="DD183" s="76"/>
      <c r="DE183" s="76"/>
      <c r="DF183" s="76"/>
      <c r="DG183" s="76"/>
      <c r="DH183" s="76"/>
      <c r="DI183" s="76"/>
      <c r="DJ183" s="76"/>
      <c r="DK183" s="76"/>
      <c r="DL183" s="76"/>
      <c r="DM183" s="76"/>
      <c r="DN183" s="76"/>
      <c r="DO183" s="76"/>
      <c r="DP183" s="76"/>
      <c r="DQ183" s="76"/>
      <c r="DR183" s="76"/>
      <c r="DS183" s="76"/>
      <c r="DT183" s="76"/>
      <c r="DU183" s="76"/>
      <c r="DV183" s="76"/>
      <c r="DW183" s="76"/>
      <c r="DX183" s="76"/>
      <c r="DY183" s="76"/>
      <c r="DZ183" s="76"/>
      <c r="EA183" s="76"/>
      <c r="EB183" s="76"/>
      <c r="EC183" s="76"/>
      <c r="ED183" s="76"/>
      <c r="EE183" s="76"/>
      <c r="EF183" s="76"/>
      <c r="EG183" s="76"/>
      <c r="EH183" s="76"/>
      <c r="EI183" s="76"/>
      <c r="EJ183" s="76"/>
      <c r="EK183" s="76"/>
      <c r="EL183" s="61"/>
      <c r="EM183" s="61"/>
      <c r="EN183" s="61"/>
      <c r="EO183" s="61"/>
      <c r="EP183" s="61"/>
      <c r="EQ183" s="61"/>
      <c r="ER183" s="61"/>
      <c r="ES183" s="61"/>
      <c r="ET183" s="61"/>
      <c r="EU183" s="61"/>
      <c r="EV183" s="61"/>
      <c r="EW183" s="61"/>
      <c r="EX183" s="61"/>
    </row>
    <row r="184" spans="1:154" s="72" customFormat="1" ht="24.75" customHeight="1">
      <c r="A184" s="659"/>
      <c r="C184" s="120"/>
      <c r="D184" s="120"/>
      <c r="E184" s="759" t="s">
        <v>102</v>
      </c>
      <c r="F184" s="759"/>
      <c r="G184" s="752"/>
      <c r="H184" s="752"/>
      <c r="I184" s="1272" t="s">
        <v>604</v>
      </c>
      <c r="J184" s="1272"/>
      <c r="K184" s="1272"/>
      <c r="L184" s="1272"/>
      <c r="M184" s="1272"/>
      <c r="N184" s="1272"/>
      <c r="O184" s="1272"/>
      <c r="P184" s="1272"/>
      <c r="Q184" s="1272"/>
      <c r="R184" s="1272"/>
      <c r="S184" s="1272"/>
      <c r="T184" s="1272"/>
      <c r="U184" s="1272"/>
      <c r="V184" s="1272"/>
      <c r="W184" s="1272"/>
      <c r="X184" s="1272"/>
      <c r="Y184" s="1272"/>
      <c r="Z184" s="1272"/>
      <c r="AA184" s="1272"/>
      <c r="AB184" s="1272"/>
      <c r="AC184" s="1272"/>
      <c r="AD184" s="1272"/>
      <c r="AE184" s="1272"/>
      <c r="AF184" s="1272"/>
      <c r="AG184" s="1272"/>
      <c r="AH184" s="1272"/>
      <c r="AI184" s="1272"/>
      <c r="AJ184" s="1272"/>
      <c r="AK184" s="1272"/>
      <c r="AL184" s="1272"/>
      <c r="AM184" s="1272"/>
      <c r="AN184" s="1272"/>
      <c r="AO184" s="1272"/>
      <c r="AP184" s="1272"/>
      <c r="AQ184" s="1272"/>
      <c r="AR184" s="1272"/>
      <c r="AS184" s="1272"/>
      <c r="AT184" s="1272"/>
      <c r="AU184" s="1272"/>
      <c r="AV184" s="1272"/>
      <c r="AW184" s="1272"/>
      <c r="AX184" s="1272"/>
      <c r="AY184" s="1272"/>
      <c r="AZ184" s="1272"/>
      <c r="BA184" s="1272"/>
      <c r="BB184" s="1272"/>
      <c r="BC184" s="1272"/>
      <c r="BD184" s="1272"/>
      <c r="BE184" s="1272"/>
      <c r="BF184" s="1272"/>
      <c r="BG184" s="1272"/>
      <c r="BH184" s="1272"/>
      <c r="BI184" s="1272"/>
      <c r="BJ184" s="1272"/>
      <c r="BK184" s="1272"/>
      <c r="BL184" s="1272"/>
      <c r="BM184" s="1272"/>
      <c r="BN184" s="1272"/>
      <c r="BO184" s="1272"/>
      <c r="BP184" s="1272"/>
      <c r="BQ184" s="1272"/>
      <c r="BR184" s="1272"/>
      <c r="BS184" s="1272"/>
      <c r="BU184" s="659"/>
      <c r="BV184" s="586"/>
      <c r="BW184" s="586"/>
      <c r="BX184" s="586"/>
      <c r="BY184" s="586"/>
      <c r="BZ184" s="586"/>
      <c r="CA184" s="586"/>
      <c r="CB184" s="587"/>
      <c r="CC184" s="587"/>
      <c r="CD184" s="587"/>
      <c r="CE184" s="587"/>
      <c r="CF184" s="587"/>
      <c r="CG184" s="587"/>
      <c r="CH184" s="587"/>
      <c r="CI184" s="720"/>
      <c r="CJ184" s="720"/>
      <c r="CK184" s="76"/>
      <c r="CL184" s="76"/>
      <c r="CM184" s="76"/>
      <c r="CN184" s="76"/>
      <c r="CO184" s="76"/>
      <c r="CP184" s="76"/>
      <c r="CQ184" s="76"/>
      <c r="CR184" s="76"/>
      <c r="CS184" s="76"/>
      <c r="CT184" s="76"/>
      <c r="CU184" s="76"/>
      <c r="CV184" s="76"/>
      <c r="CW184" s="76"/>
      <c r="CX184" s="76"/>
      <c r="CY184" s="76"/>
      <c r="CZ184" s="76"/>
      <c r="DA184" s="76"/>
      <c r="DB184" s="76"/>
      <c r="DC184" s="76"/>
      <c r="DD184" s="76"/>
      <c r="DE184" s="76"/>
      <c r="DF184" s="76"/>
      <c r="DG184" s="76"/>
      <c r="DH184" s="76"/>
      <c r="DI184" s="76"/>
      <c r="DJ184" s="76"/>
      <c r="DK184" s="76"/>
      <c r="DL184" s="76"/>
      <c r="DM184" s="76"/>
      <c r="DN184" s="76"/>
      <c r="DO184" s="76"/>
      <c r="DP184" s="76"/>
      <c r="DQ184" s="76"/>
      <c r="DR184" s="76"/>
      <c r="DS184" s="76"/>
      <c r="DT184" s="76"/>
      <c r="DU184" s="76"/>
      <c r="DV184" s="76"/>
      <c r="DW184" s="76"/>
      <c r="DX184" s="76"/>
      <c r="DY184" s="76"/>
      <c r="DZ184" s="76"/>
      <c r="EA184" s="76"/>
      <c r="EB184" s="76"/>
      <c r="EC184" s="76"/>
      <c r="ED184" s="76"/>
      <c r="EE184" s="76"/>
      <c r="EF184" s="76"/>
      <c r="EG184" s="76"/>
      <c r="EH184" s="76"/>
      <c r="EI184" s="76"/>
      <c r="EJ184" s="76"/>
      <c r="EK184" s="76"/>
      <c r="EL184" s="61"/>
      <c r="EM184" s="61"/>
      <c r="EN184" s="61"/>
      <c r="EO184" s="61"/>
      <c r="EP184" s="61"/>
      <c r="EQ184" s="61"/>
      <c r="ER184" s="61"/>
      <c r="ES184" s="61"/>
      <c r="ET184" s="61"/>
      <c r="EU184" s="61"/>
      <c r="EV184" s="61"/>
      <c r="EW184" s="61"/>
      <c r="EX184" s="61"/>
    </row>
    <row r="185" spans="1:154" s="72" customFormat="1" ht="14.25" customHeight="1" thickBot="1">
      <c r="A185" s="659"/>
      <c r="C185" s="120"/>
      <c r="D185" s="120"/>
      <c r="E185" s="752"/>
      <c r="F185" s="752"/>
      <c r="G185" s="752"/>
      <c r="H185" s="752"/>
      <c r="I185" s="752"/>
      <c r="J185" s="752"/>
      <c r="K185" s="752"/>
      <c r="L185" s="752"/>
      <c r="M185" s="752"/>
      <c r="N185" s="752"/>
      <c r="O185" s="752"/>
      <c r="P185" s="752"/>
      <c r="Q185" s="752"/>
      <c r="R185" s="752"/>
      <c r="S185" s="752"/>
      <c r="T185" s="752"/>
      <c r="U185" s="752"/>
      <c r="V185" s="752"/>
      <c r="W185" s="752"/>
      <c r="X185" s="752"/>
      <c r="Y185" s="752"/>
      <c r="Z185" s="752"/>
      <c r="AA185" s="752"/>
      <c r="AB185" s="752"/>
      <c r="AC185" s="752"/>
      <c r="AD185" s="752"/>
      <c r="AE185" s="752"/>
      <c r="AF185" s="752"/>
      <c r="AG185" s="752"/>
      <c r="AH185" s="752"/>
      <c r="AI185" s="752"/>
      <c r="AJ185" s="752"/>
      <c r="AK185" s="752"/>
      <c r="AL185" s="752"/>
      <c r="AM185" s="752"/>
      <c r="AN185" s="752"/>
      <c r="AO185" s="752"/>
      <c r="AP185" s="752"/>
      <c r="AQ185" s="752"/>
      <c r="AR185" s="752"/>
      <c r="AS185" s="752"/>
      <c r="AT185" s="752"/>
      <c r="AU185" s="752"/>
      <c r="AV185" s="752"/>
      <c r="AW185" s="752"/>
      <c r="AX185" s="752"/>
      <c r="AY185" s="752"/>
      <c r="AZ185" s="752"/>
      <c r="BA185" s="752"/>
      <c r="BB185" s="752"/>
      <c r="BC185" s="752"/>
      <c r="BD185" s="752"/>
      <c r="BE185" s="752"/>
      <c r="BF185" s="752"/>
      <c r="BG185" s="752"/>
      <c r="BH185" s="752"/>
      <c r="BI185" s="752"/>
      <c r="BJ185" s="752"/>
      <c r="BK185" s="752"/>
      <c r="BL185" s="752"/>
      <c r="BM185" s="752"/>
      <c r="BN185" s="752"/>
      <c r="BO185" s="752"/>
      <c r="BP185" s="752"/>
      <c r="BQ185" s="752"/>
      <c r="BR185" s="752"/>
      <c r="BS185" s="120"/>
      <c r="BU185" s="659"/>
      <c r="BV185" s="586"/>
      <c r="BW185" s="586"/>
      <c r="BX185" s="586"/>
      <c r="BY185" s="586"/>
      <c r="BZ185" s="586"/>
      <c r="CA185" s="586"/>
      <c r="CB185" s="587"/>
      <c r="CC185" s="587"/>
      <c r="CD185" s="587"/>
      <c r="CE185" s="587"/>
      <c r="CF185" s="587"/>
      <c r="CG185" s="587"/>
      <c r="CH185" s="587"/>
      <c r="CI185" s="720"/>
      <c r="CJ185" s="720"/>
      <c r="CK185" s="76"/>
      <c r="CL185" s="76"/>
      <c r="CM185" s="76"/>
      <c r="CN185" s="76"/>
      <c r="CO185" s="76"/>
      <c r="CP185" s="76"/>
      <c r="CQ185" s="76"/>
      <c r="CR185" s="76"/>
      <c r="CS185" s="76"/>
      <c r="CT185" s="76"/>
      <c r="CU185" s="76"/>
      <c r="CV185" s="76"/>
      <c r="CW185" s="76"/>
      <c r="CX185" s="76"/>
      <c r="CY185" s="76"/>
      <c r="CZ185" s="76"/>
      <c r="DA185" s="76"/>
      <c r="DB185" s="76"/>
      <c r="DC185" s="76"/>
      <c r="DD185" s="76"/>
      <c r="DE185" s="76"/>
      <c r="DF185" s="76"/>
      <c r="DG185" s="76"/>
      <c r="DH185" s="76"/>
      <c r="DI185" s="76"/>
      <c r="DJ185" s="76"/>
      <c r="DK185" s="76"/>
      <c r="DL185" s="76"/>
      <c r="DM185" s="76"/>
      <c r="DN185" s="76"/>
      <c r="DO185" s="76"/>
      <c r="DP185" s="76"/>
      <c r="DQ185" s="76"/>
      <c r="DR185" s="76"/>
      <c r="DS185" s="76"/>
      <c r="DT185" s="76"/>
      <c r="DU185" s="76"/>
      <c r="DV185" s="76"/>
      <c r="DW185" s="76"/>
      <c r="DX185" s="76"/>
      <c r="DY185" s="76"/>
      <c r="DZ185" s="76"/>
      <c r="EA185" s="76"/>
      <c r="EB185" s="76"/>
      <c r="EC185" s="76"/>
      <c r="ED185" s="76"/>
      <c r="EE185" s="76"/>
      <c r="EF185" s="76"/>
      <c r="EG185" s="76"/>
      <c r="EH185" s="76"/>
      <c r="EI185" s="76"/>
      <c r="EJ185" s="76"/>
      <c r="EK185" s="76"/>
      <c r="EL185" s="61"/>
      <c r="EM185" s="61"/>
      <c r="EN185" s="61"/>
      <c r="EO185" s="61"/>
      <c r="EP185" s="61"/>
      <c r="EQ185" s="61"/>
      <c r="ER185" s="61"/>
      <c r="ES185" s="61"/>
      <c r="ET185" s="61"/>
      <c r="EU185" s="61"/>
      <c r="EV185" s="61"/>
      <c r="EW185" s="61"/>
      <c r="EX185" s="61"/>
    </row>
    <row r="186" spans="1:154" s="72" customFormat="1" ht="22.5" customHeight="1">
      <c r="A186" s="659"/>
      <c r="C186" s="120"/>
      <c r="D186" s="120"/>
      <c r="E186" s="752"/>
      <c r="F186" s="760"/>
      <c r="G186" s="760"/>
      <c r="H186" s="760"/>
      <c r="I186" s="760"/>
      <c r="J186" s="760"/>
      <c r="K186" s="760"/>
      <c r="L186" s="760"/>
      <c r="M186" s="760"/>
      <c r="N186" s="760"/>
      <c r="O186" s="760"/>
      <c r="P186" s="760"/>
      <c r="Q186" s="760"/>
      <c r="R186" s="760"/>
      <c r="S186" s="760"/>
      <c r="T186" s="760"/>
      <c r="U186" s="760"/>
      <c r="V186" s="760"/>
      <c r="W186" s="760"/>
      <c r="X186" s="760"/>
      <c r="Y186" s="760"/>
      <c r="Z186" s="760"/>
      <c r="AA186" s="760"/>
      <c r="AB186" s="761"/>
      <c r="AC186" s="762"/>
      <c r="AD186" s="762"/>
      <c r="AE186" s="762"/>
      <c r="AF186" s="762"/>
      <c r="AG186" s="762"/>
      <c r="AH186" s="762"/>
      <c r="AI186" s="760"/>
      <c r="AJ186" s="760"/>
      <c r="AK186" s="761"/>
      <c r="AL186" s="763"/>
      <c r="AM186" s="1282" t="s">
        <v>241</v>
      </c>
      <c r="AN186" s="1283"/>
      <c r="AO186" s="1283"/>
      <c r="AP186" s="1283"/>
      <c r="AQ186" s="1283"/>
      <c r="AR186" s="1283"/>
      <c r="AS186" s="1283"/>
      <c r="AT186" s="1283"/>
      <c r="AU186" s="1283"/>
      <c r="AV186" s="1283"/>
      <c r="AW186" s="1283"/>
      <c r="AX186" s="1283"/>
      <c r="AY186" s="1283"/>
      <c r="AZ186" s="1284"/>
      <c r="BA186" s="1285" t="s">
        <v>242</v>
      </c>
      <c r="BB186" s="1283"/>
      <c r="BC186" s="1283"/>
      <c r="BD186" s="1283"/>
      <c r="BE186" s="1283"/>
      <c r="BF186" s="1283"/>
      <c r="BG186" s="1283"/>
      <c r="BH186" s="1283"/>
      <c r="BI186" s="1283"/>
      <c r="BJ186" s="1283"/>
      <c r="BK186" s="1283"/>
      <c r="BL186" s="1283"/>
      <c r="BM186" s="1283"/>
      <c r="BN186" s="1286"/>
      <c r="BO186" s="752"/>
      <c r="BP186" s="752"/>
      <c r="BQ186" s="752"/>
      <c r="BR186" s="752"/>
      <c r="BS186" s="120"/>
      <c r="BU186" s="659"/>
      <c r="BV186" s="586"/>
      <c r="BW186" s="586"/>
      <c r="BX186" s="586"/>
      <c r="BY186" s="586"/>
      <c r="BZ186" s="586"/>
      <c r="CA186" s="586"/>
      <c r="CB186" s="587"/>
      <c r="CC186" s="587"/>
      <c r="CD186" s="587"/>
      <c r="CE186" s="587"/>
      <c r="CF186" s="587"/>
      <c r="CG186" s="587"/>
      <c r="CH186" s="587"/>
      <c r="CI186" s="720"/>
      <c r="CJ186" s="720"/>
      <c r="CK186" s="76"/>
      <c r="CL186" s="76"/>
      <c r="CM186" s="76"/>
      <c r="CN186" s="76"/>
      <c r="CO186" s="76"/>
      <c r="CP186" s="76"/>
      <c r="CQ186" s="76"/>
      <c r="CR186" s="76"/>
      <c r="CS186" s="76"/>
      <c r="CT186" s="76"/>
      <c r="CU186" s="76"/>
      <c r="CV186" s="76"/>
      <c r="CW186" s="76"/>
      <c r="CX186" s="76"/>
      <c r="CY186" s="76"/>
      <c r="CZ186" s="76"/>
      <c r="DA186" s="76"/>
      <c r="DB186" s="76"/>
      <c r="DC186" s="76"/>
      <c r="DD186" s="76"/>
      <c r="DE186" s="76"/>
      <c r="DF186" s="76"/>
      <c r="DG186" s="76"/>
      <c r="DH186" s="76"/>
      <c r="DI186" s="76"/>
      <c r="DJ186" s="76"/>
      <c r="DK186" s="76"/>
      <c r="DL186" s="76"/>
      <c r="DM186" s="76"/>
      <c r="DN186" s="76"/>
      <c r="DO186" s="76"/>
      <c r="DP186" s="76"/>
      <c r="DQ186" s="76"/>
      <c r="DR186" s="76"/>
      <c r="DS186" s="76"/>
      <c r="DT186" s="76"/>
      <c r="DU186" s="76"/>
      <c r="DV186" s="76"/>
      <c r="DW186" s="76"/>
      <c r="DX186" s="76"/>
      <c r="DY186" s="76"/>
      <c r="DZ186" s="76"/>
      <c r="EA186" s="76"/>
      <c r="EB186" s="76"/>
      <c r="EC186" s="76"/>
      <c r="ED186" s="76"/>
      <c r="EE186" s="76"/>
      <c r="EF186" s="76"/>
      <c r="EG186" s="76"/>
      <c r="EH186" s="76"/>
      <c r="EI186" s="76"/>
      <c r="EJ186" s="76"/>
      <c r="EK186" s="76"/>
      <c r="EL186" s="61"/>
      <c r="EM186" s="61"/>
      <c r="EN186" s="61"/>
      <c r="EO186" s="61"/>
      <c r="EP186" s="61"/>
      <c r="EQ186" s="61"/>
      <c r="ER186" s="61"/>
      <c r="ES186" s="61"/>
      <c r="ET186" s="61"/>
      <c r="EU186" s="61"/>
      <c r="EV186" s="61"/>
      <c r="EW186" s="61"/>
      <c r="EX186" s="61"/>
    </row>
    <row r="187" spans="1:154" s="72" customFormat="1" ht="24.75" customHeight="1">
      <c r="A187" s="659"/>
      <c r="C187" s="120"/>
      <c r="D187" s="120"/>
      <c r="E187" s="752"/>
      <c r="F187" s="1287" t="s">
        <v>243</v>
      </c>
      <c r="G187" s="1287"/>
      <c r="H187" s="1287"/>
      <c r="I187" s="1287"/>
      <c r="J187" s="1287"/>
      <c r="K187" s="1287"/>
      <c r="L187" s="1287"/>
      <c r="M187" s="1287"/>
      <c r="N187" s="1287"/>
      <c r="O187" s="1287"/>
      <c r="P187" s="1287"/>
      <c r="Q187" s="1287"/>
      <c r="R187" s="1287"/>
      <c r="S187" s="1287"/>
      <c r="T187" s="1287"/>
      <c r="U187" s="1287"/>
      <c r="V187" s="1287"/>
      <c r="W187" s="1287"/>
      <c r="X187" s="1287"/>
      <c r="Y187" s="1287"/>
      <c r="Z187" s="1287"/>
      <c r="AA187" s="1287"/>
      <c r="AB187" s="1287"/>
      <c r="AC187" s="1287"/>
      <c r="AD187" s="1287"/>
      <c r="AE187" s="1287"/>
      <c r="AF187" s="1287"/>
      <c r="AG187" s="1287"/>
      <c r="AH187" s="1287"/>
      <c r="AI187" s="1287"/>
      <c r="AJ187" s="1287"/>
      <c r="AK187" s="761"/>
      <c r="AL187" s="763"/>
      <c r="AM187" s="1090" t="s">
        <v>146</v>
      </c>
      <c r="AN187" s="1091"/>
      <c r="AO187" s="1091"/>
      <c r="AP187" s="1091"/>
      <c r="AQ187" s="1091"/>
      <c r="AR187" s="1091"/>
      <c r="AS187" s="1091"/>
      <c r="AT187" s="1091"/>
      <c r="AU187" s="1091"/>
      <c r="AV187" s="1091"/>
      <c r="AW187" s="1091"/>
      <c r="AX187" s="1091"/>
      <c r="AY187" s="1091"/>
      <c r="AZ187" s="1092"/>
      <c r="BA187" s="1093" t="s">
        <v>146</v>
      </c>
      <c r="BB187" s="1091"/>
      <c r="BC187" s="1091"/>
      <c r="BD187" s="1091"/>
      <c r="BE187" s="1091"/>
      <c r="BF187" s="1091"/>
      <c r="BG187" s="1091"/>
      <c r="BH187" s="1091"/>
      <c r="BI187" s="1091"/>
      <c r="BJ187" s="1091"/>
      <c r="BK187" s="1091"/>
      <c r="BL187" s="1091"/>
      <c r="BM187" s="1091"/>
      <c r="BN187" s="1094"/>
      <c r="BO187" s="752"/>
      <c r="BP187" s="752"/>
      <c r="BQ187" s="752"/>
      <c r="BR187" s="752"/>
      <c r="BS187" s="120"/>
      <c r="BU187" s="659"/>
      <c r="BV187" s="586"/>
      <c r="BW187" s="586"/>
      <c r="BX187" s="586"/>
      <c r="BY187" s="586"/>
      <c r="BZ187" s="586"/>
      <c r="CA187" s="586"/>
      <c r="CB187" s="587"/>
      <c r="CC187" s="587"/>
      <c r="CD187" s="587"/>
      <c r="CE187" s="587"/>
      <c r="CF187" s="587"/>
      <c r="CG187" s="587"/>
      <c r="CH187" s="587"/>
      <c r="CI187" s="720"/>
      <c r="CJ187" s="720"/>
      <c r="CK187" s="76"/>
      <c r="CL187" s="76"/>
      <c r="CM187" s="76"/>
      <c r="CN187" s="76"/>
      <c r="CO187" s="76"/>
      <c r="CP187" s="76"/>
      <c r="CQ187" s="76"/>
      <c r="CR187" s="76"/>
      <c r="CS187" s="76"/>
      <c r="CT187" s="76"/>
      <c r="CU187" s="76"/>
      <c r="CV187" s="76"/>
      <c r="CW187" s="76"/>
      <c r="CX187" s="76"/>
      <c r="CY187" s="76"/>
      <c r="CZ187" s="76"/>
      <c r="DA187" s="76"/>
      <c r="DB187" s="76"/>
      <c r="DC187" s="76"/>
      <c r="DD187" s="76"/>
      <c r="DE187" s="76"/>
      <c r="DF187" s="76"/>
      <c r="DG187" s="76"/>
      <c r="DH187" s="76"/>
      <c r="DI187" s="76"/>
      <c r="DJ187" s="76"/>
      <c r="DK187" s="76"/>
      <c r="DL187" s="76"/>
      <c r="DM187" s="76"/>
      <c r="DN187" s="76"/>
      <c r="DO187" s="76"/>
      <c r="DP187" s="76"/>
      <c r="DQ187" s="76"/>
      <c r="DR187" s="76"/>
      <c r="DS187" s="76"/>
      <c r="DT187" s="76"/>
      <c r="DU187" s="76"/>
      <c r="DV187" s="76"/>
      <c r="DW187" s="76"/>
      <c r="DX187" s="76"/>
      <c r="DY187" s="76"/>
      <c r="DZ187" s="76"/>
      <c r="EA187" s="76"/>
      <c r="EB187" s="76"/>
      <c r="EC187" s="76"/>
      <c r="ED187" s="76"/>
      <c r="EE187" s="76"/>
      <c r="EF187" s="76"/>
      <c r="EG187" s="76"/>
      <c r="EH187" s="76"/>
      <c r="EI187" s="76"/>
      <c r="EJ187" s="76"/>
      <c r="EK187" s="76"/>
      <c r="EL187" s="61"/>
      <c r="EM187" s="61"/>
      <c r="EN187" s="61"/>
      <c r="EO187" s="61"/>
      <c r="EP187" s="61"/>
      <c r="EQ187" s="61"/>
      <c r="ER187" s="61"/>
      <c r="ES187" s="61"/>
      <c r="ET187" s="61"/>
      <c r="EU187" s="61"/>
      <c r="EV187" s="61"/>
      <c r="EW187" s="61"/>
      <c r="EX187" s="61"/>
    </row>
    <row r="188" spans="1:154" s="72" customFormat="1" ht="23.25" customHeight="1">
      <c r="A188" s="659"/>
      <c r="C188" s="120"/>
      <c r="D188" s="120"/>
      <c r="E188" s="752"/>
      <c r="F188" s="1288"/>
      <c r="G188" s="1288"/>
      <c r="H188" s="1288"/>
      <c r="I188" s="1288"/>
      <c r="J188" s="1288"/>
      <c r="K188" s="1288"/>
      <c r="L188" s="1288"/>
      <c r="M188" s="1288"/>
      <c r="N188" s="1288"/>
      <c r="O188" s="1288"/>
      <c r="P188" s="1288"/>
      <c r="Q188" s="1288"/>
      <c r="R188" s="1288"/>
      <c r="S188" s="1288"/>
      <c r="T188" s="1288"/>
      <c r="U188" s="1288"/>
      <c r="V188" s="1288"/>
      <c r="W188" s="1288"/>
      <c r="X188" s="1288"/>
      <c r="Y188" s="1288"/>
      <c r="Z188" s="1288"/>
      <c r="AA188" s="1288"/>
      <c r="AB188" s="1288"/>
      <c r="AC188" s="1288"/>
      <c r="AD188" s="1288"/>
      <c r="AE188" s="1288"/>
      <c r="AF188" s="1288"/>
      <c r="AG188" s="1288"/>
      <c r="AH188" s="1288"/>
      <c r="AI188" s="1288"/>
      <c r="AJ188" s="1288"/>
      <c r="AK188" s="764"/>
      <c r="AL188" s="765"/>
      <c r="AM188" s="1095" t="s">
        <v>591</v>
      </c>
      <c r="AN188" s="1096"/>
      <c r="AO188" s="1096"/>
      <c r="AP188" s="1096"/>
      <c r="AQ188" s="1096"/>
      <c r="AR188" s="1096"/>
      <c r="AS188" s="1096"/>
      <c r="AT188" s="1096"/>
      <c r="AU188" s="1096"/>
      <c r="AV188" s="1096"/>
      <c r="AW188" s="1096"/>
      <c r="AX188" s="1096"/>
      <c r="AY188" s="1096"/>
      <c r="AZ188" s="1097"/>
      <c r="BA188" s="1098" t="s">
        <v>591</v>
      </c>
      <c r="BB188" s="1096"/>
      <c r="BC188" s="1096"/>
      <c r="BD188" s="1096"/>
      <c r="BE188" s="1096"/>
      <c r="BF188" s="1096"/>
      <c r="BG188" s="1096"/>
      <c r="BH188" s="1096"/>
      <c r="BI188" s="1096"/>
      <c r="BJ188" s="1096"/>
      <c r="BK188" s="1096"/>
      <c r="BL188" s="1096"/>
      <c r="BM188" s="1096"/>
      <c r="BN188" s="1099"/>
      <c r="BO188" s="752"/>
      <c r="BP188" s="752"/>
      <c r="BQ188" s="752"/>
      <c r="BR188" s="752"/>
      <c r="BS188" s="120"/>
      <c r="BU188" s="659"/>
      <c r="BV188" s="586"/>
      <c r="BW188" s="586"/>
      <c r="BX188" s="586"/>
      <c r="BY188" s="586"/>
      <c r="BZ188" s="586"/>
      <c r="CA188" s="586"/>
      <c r="CB188" s="587"/>
      <c r="CC188" s="587"/>
      <c r="CD188" s="587"/>
      <c r="CE188" s="587"/>
      <c r="CF188" s="587"/>
      <c r="CG188" s="587"/>
      <c r="CH188" s="587"/>
      <c r="CI188" s="720"/>
      <c r="CJ188" s="720"/>
      <c r="CK188" s="76"/>
      <c r="CL188" s="76"/>
      <c r="CM188" s="76"/>
      <c r="CN188" s="76"/>
      <c r="CO188" s="76"/>
      <c r="CP188" s="76"/>
      <c r="CQ188" s="76"/>
      <c r="CR188" s="76"/>
      <c r="CS188" s="76"/>
      <c r="CT188" s="76"/>
      <c r="CU188" s="76"/>
      <c r="CV188" s="76"/>
      <c r="CW188" s="76"/>
      <c r="CX188" s="76"/>
      <c r="CY188" s="76"/>
      <c r="CZ188" s="76"/>
      <c r="DA188" s="76"/>
      <c r="DB188" s="76"/>
      <c r="DC188" s="76"/>
      <c r="DD188" s="76"/>
      <c r="DE188" s="76"/>
      <c r="DF188" s="76"/>
      <c r="DG188" s="76"/>
      <c r="DH188" s="76"/>
      <c r="DI188" s="76"/>
      <c r="DJ188" s="76"/>
      <c r="DK188" s="76"/>
      <c r="DL188" s="76"/>
      <c r="DM188" s="76"/>
      <c r="DN188" s="76"/>
      <c r="DO188" s="76"/>
      <c r="DP188" s="76"/>
      <c r="DQ188" s="76"/>
      <c r="DR188" s="76"/>
      <c r="DS188" s="76"/>
      <c r="DT188" s="76"/>
      <c r="DU188" s="76"/>
      <c r="DV188" s="76"/>
      <c r="DW188" s="76"/>
      <c r="DX188" s="76"/>
      <c r="DY188" s="76"/>
      <c r="DZ188" s="76"/>
      <c r="EA188" s="76"/>
      <c r="EB188" s="76"/>
      <c r="EC188" s="76"/>
      <c r="ED188" s="76"/>
      <c r="EE188" s="76"/>
      <c r="EF188" s="76"/>
      <c r="EG188" s="76"/>
      <c r="EH188" s="76"/>
      <c r="EI188" s="76"/>
      <c r="EJ188" s="76"/>
      <c r="EK188" s="76"/>
      <c r="EL188" s="61"/>
      <c r="EM188" s="61"/>
      <c r="EN188" s="61"/>
      <c r="EO188" s="61"/>
      <c r="EP188" s="61"/>
      <c r="EQ188" s="61"/>
      <c r="ER188" s="61"/>
      <c r="ES188" s="61"/>
      <c r="ET188" s="61"/>
      <c r="EU188" s="61"/>
      <c r="EV188" s="61"/>
      <c r="EW188" s="61"/>
      <c r="EX188" s="61"/>
    </row>
    <row r="189" spans="1:154" s="72" customFormat="1" ht="34.5" customHeight="1" thickBot="1">
      <c r="A189" s="659"/>
      <c r="C189" s="120"/>
      <c r="D189" s="120"/>
      <c r="E189" s="752"/>
      <c r="F189" s="1100" t="s">
        <v>605</v>
      </c>
      <c r="G189" s="1101"/>
      <c r="H189" s="1101"/>
      <c r="I189" s="1101"/>
      <c r="J189" s="1101"/>
      <c r="K189" s="1101"/>
      <c r="L189" s="1101"/>
      <c r="M189" s="1101"/>
      <c r="N189" s="1101"/>
      <c r="O189" s="1101"/>
      <c r="P189" s="1101"/>
      <c r="Q189" s="1101"/>
      <c r="R189" s="1101"/>
      <c r="S189" s="1101"/>
      <c r="T189" s="1101"/>
      <c r="U189" s="1101"/>
      <c r="V189" s="1101"/>
      <c r="W189" s="1101"/>
      <c r="X189" s="1101"/>
      <c r="Y189" s="1101"/>
      <c r="Z189" s="1101"/>
      <c r="AA189" s="1101"/>
      <c r="AB189" s="1101"/>
      <c r="AC189" s="1101"/>
      <c r="AD189" s="1101"/>
      <c r="AE189" s="1101"/>
      <c r="AF189" s="1101"/>
      <c r="AG189" s="1101"/>
      <c r="AH189" s="1101"/>
      <c r="AI189" s="1101"/>
      <c r="AJ189" s="1101"/>
      <c r="AK189" s="1101"/>
      <c r="AL189" s="1102"/>
      <c r="AM189" s="1728"/>
      <c r="AN189" s="1704"/>
      <c r="AO189" s="1704"/>
      <c r="AP189" s="1704"/>
      <c r="AQ189" s="1704"/>
      <c r="AR189" s="1704"/>
      <c r="AS189" s="1704"/>
      <c r="AT189" s="1704"/>
      <c r="AU189" s="1704"/>
      <c r="AV189" s="1704"/>
      <c r="AW189" s="1704"/>
      <c r="AX189" s="829"/>
      <c r="AY189" s="829" t="s">
        <v>127</v>
      </c>
      <c r="AZ189" s="830"/>
      <c r="BA189" s="1703"/>
      <c r="BB189" s="1704"/>
      <c r="BC189" s="1704"/>
      <c r="BD189" s="1704"/>
      <c r="BE189" s="1704"/>
      <c r="BF189" s="1704"/>
      <c r="BG189" s="1704"/>
      <c r="BH189" s="1704"/>
      <c r="BI189" s="1704"/>
      <c r="BJ189" s="1704"/>
      <c r="BK189" s="1704"/>
      <c r="BL189" s="829"/>
      <c r="BM189" s="829" t="s">
        <v>127</v>
      </c>
      <c r="BN189" s="831"/>
      <c r="BO189" s="752"/>
      <c r="BP189" s="752"/>
      <c r="BQ189" s="752"/>
      <c r="BR189" s="752"/>
      <c r="BS189" s="120"/>
      <c r="BU189" s="659"/>
      <c r="BV189" s="586" t="str">
        <f>IF(AM189="","",1)</f>
        <v/>
      </c>
      <c r="BW189" s="586" t="str">
        <f>IF(BA189="","",1)</f>
        <v/>
      </c>
      <c r="BX189" s="586"/>
      <c r="BY189" s="586"/>
      <c r="BZ189" s="586"/>
      <c r="CA189" s="586"/>
      <c r="CB189" s="587"/>
      <c r="CC189" s="587"/>
      <c r="CD189" s="587"/>
      <c r="CE189" s="587"/>
      <c r="CF189" s="587"/>
      <c r="CG189" s="587"/>
      <c r="CH189" s="587"/>
      <c r="CI189" s="720"/>
      <c r="CJ189" s="720"/>
      <c r="CK189" s="76"/>
      <c r="CL189" s="76"/>
      <c r="CM189" s="76"/>
      <c r="CN189" s="76"/>
      <c r="CO189" s="76"/>
      <c r="CP189" s="76"/>
      <c r="CQ189" s="76"/>
      <c r="CR189" s="76"/>
      <c r="CS189" s="76"/>
      <c r="CT189" s="76"/>
      <c r="CU189" s="76"/>
      <c r="CV189" s="76"/>
      <c r="CW189" s="76"/>
      <c r="CX189" s="76"/>
      <c r="CY189" s="76"/>
      <c r="CZ189" s="76"/>
      <c r="DA189" s="76"/>
      <c r="DB189" s="76"/>
      <c r="DC189" s="76"/>
      <c r="DD189" s="76"/>
      <c r="DE189" s="76"/>
      <c r="DF189" s="76"/>
      <c r="DG189" s="76"/>
      <c r="DH189" s="76"/>
      <c r="DI189" s="76"/>
      <c r="DJ189" s="76"/>
      <c r="DK189" s="76"/>
      <c r="DL189" s="76"/>
      <c r="DM189" s="76"/>
      <c r="DN189" s="76"/>
      <c r="DO189" s="76"/>
      <c r="DP189" s="76"/>
      <c r="DQ189" s="76"/>
      <c r="DR189" s="76"/>
      <c r="DS189" s="76"/>
      <c r="DT189" s="76"/>
      <c r="DU189" s="76"/>
      <c r="DV189" s="76"/>
      <c r="DW189" s="76"/>
      <c r="DX189" s="76"/>
      <c r="DY189" s="76"/>
      <c r="DZ189" s="76"/>
      <c r="EA189" s="76"/>
      <c r="EB189" s="76"/>
      <c r="EC189" s="76"/>
      <c r="ED189" s="76"/>
      <c r="EE189" s="76"/>
      <c r="EF189" s="76"/>
      <c r="EG189" s="76"/>
      <c r="EH189" s="76"/>
      <c r="EI189" s="76"/>
      <c r="EJ189" s="76"/>
      <c r="EK189" s="76"/>
      <c r="EL189" s="61"/>
      <c r="EM189" s="61"/>
      <c r="EN189" s="61"/>
      <c r="EO189" s="61"/>
      <c r="EP189" s="61"/>
      <c r="EQ189" s="61"/>
      <c r="ER189" s="61"/>
      <c r="ES189" s="61"/>
      <c r="ET189" s="61"/>
      <c r="EU189" s="61"/>
      <c r="EV189" s="61"/>
      <c r="EW189" s="61"/>
      <c r="EX189" s="61"/>
    </row>
    <row r="190" spans="1:154" s="72" customFormat="1" ht="17.100000000000001" customHeight="1">
      <c r="A190" s="659"/>
      <c r="C190" s="120"/>
      <c r="D190" s="120"/>
      <c r="E190" s="752"/>
      <c r="F190" s="766"/>
      <c r="G190" s="766"/>
      <c r="H190" s="766"/>
      <c r="I190" s="766"/>
      <c r="J190" s="766"/>
      <c r="K190" s="766"/>
      <c r="L190" s="766"/>
      <c r="M190" s="766"/>
      <c r="N190" s="766"/>
      <c r="O190" s="766"/>
      <c r="P190" s="766"/>
      <c r="Q190" s="766"/>
      <c r="R190" s="766"/>
      <c r="S190" s="766"/>
      <c r="T190" s="766"/>
      <c r="U190" s="766"/>
      <c r="V190" s="766"/>
      <c r="W190" s="766"/>
      <c r="X190" s="766"/>
      <c r="Y190" s="766"/>
      <c r="Z190" s="766"/>
      <c r="AA190" s="766"/>
      <c r="AB190" s="766"/>
      <c r="AC190" s="766"/>
      <c r="AD190" s="766"/>
      <c r="AE190" s="766"/>
      <c r="AF190" s="766"/>
      <c r="AG190" s="766"/>
      <c r="AH190" s="766"/>
      <c r="AI190" s="766"/>
      <c r="AJ190" s="766"/>
      <c r="AK190" s="766"/>
      <c r="AL190" s="766"/>
      <c r="AM190" s="767"/>
      <c r="AN190" s="767"/>
      <c r="AO190" s="767"/>
      <c r="AP190" s="767"/>
      <c r="AQ190" s="767"/>
      <c r="AR190" s="767"/>
      <c r="AS190" s="767"/>
      <c r="AT190" s="767"/>
      <c r="AU190" s="767"/>
      <c r="AV190" s="767"/>
      <c r="AW190" s="767"/>
      <c r="AX190" s="767"/>
      <c r="AY190" s="767"/>
      <c r="AZ190" s="767"/>
      <c r="BA190" s="767"/>
      <c r="BB190" s="767"/>
      <c r="BC190" s="767"/>
      <c r="BD190" s="767"/>
      <c r="BE190" s="767"/>
      <c r="BF190" s="767"/>
      <c r="BG190" s="767"/>
      <c r="BH190" s="767"/>
      <c r="BI190" s="767"/>
      <c r="BJ190" s="767"/>
      <c r="BK190" s="767"/>
      <c r="BL190" s="767"/>
      <c r="BM190" s="767"/>
      <c r="BN190" s="899" t="str">
        <f>IF(SUM(BV189:BW189)=0,"",IF(AND(AK160&gt;=AM189,BF160&gt;=BA189),"","問７①の採用者数を超えないようご入力ください。"))</f>
        <v/>
      </c>
      <c r="BO190" s="752"/>
      <c r="BP190" s="752"/>
      <c r="BQ190" s="752"/>
      <c r="BR190" s="752"/>
      <c r="BS190" s="120"/>
      <c r="BU190" s="659"/>
      <c r="BV190" s="586"/>
      <c r="BW190" s="586"/>
      <c r="BX190" s="586"/>
      <c r="BY190" s="586"/>
      <c r="BZ190" s="586"/>
      <c r="CA190" s="586"/>
      <c r="CB190" s="587"/>
      <c r="CC190" s="587"/>
      <c r="CD190" s="587"/>
      <c r="CE190" s="587"/>
      <c r="CF190" s="587"/>
      <c r="CG190" s="587"/>
      <c r="CH190" s="587"/>
      <c r="CI190" s="720"/>
      <c r="CJ190" s="720"/>
      <c r="CK190" s="76"/>
      <c r="CL190" s="76"/>
      <c r="CM190" s="76"/>
      <c r="CN190" s="76"/>
      <c r="CO190" s="76"/>
      <c r="CP190" s="76"/>
      <c r="CQ190" s="76"/>
      <c r="CR190" s="76"/>
      <c r="CS190" s="76"/>
      <c r="CT190" s="76"/>
      <c r="CU190" s="76"/>
      <c r="CV190" s="76"/>
      <c r="CW190" s="76"/>
      <c r="CX190" s="76"/>
      <c r="CY190" s="76"/>
      <c r="CZ190" s="76"/>
      <c r="DA190" s="76"/>
      <c r="DB190" s="76"/>
      <c r="DC190" s="76"/>
      <c r="DD190" s="76"/>
      <c r="DE190" s="76"/>
      <c r="DF190" s="76"/>
      <c r="DG190" s="76"/>
      <c r="DH190" s="76"/>
      <c r="DI190" s="76"/>
      <c r="DJ190" s="76"/>
      <c r="DK190" s="76"/>
      <c r="DL190" s="76"/>
      <c r="DM190" s="76"/>
      <c r="DN190" s="76"/>
      <c r="DO190" s="76"/>
      <c r="DP190" s="76"/>
      <c r="DQ190" s="76"/>
      <c r="DR190" s="76"/>
      <c r="DS190" s="76"/>
      <c r="DT190" s="76"/>
      <c r="DU190" s="76"/>
      <c r="DV190" s="76"/>
      <c r="DW190" s="76"/>
      <c r="DX190" s="76"/>
      <c r="DY190" s="76"/>
      <c r="DZ190" s="76"/>
      <c r="EA190" s="76"/>
      <c r="EB190" s="76"/>
      <c r="EC190" s="76"/>
      <c r="ED190" s="76"/>
      <c r="EE190" s="76"/>
      <c r="EF190" s="76"/>
      <c r="EG190" s="76"/>
      <c r="EH190" s="76"/>
      <c r="EI190" s="76"/>
      <c r="EJ190" s="76"/>
      <c r="EK190" s="76"/>
      <c r="EL190" s="61"/>
      <c r="EM190" s="61"/>
      <c r="EN190" s="61"/>
      <c r="EO190" s="61"/>
      <c r="EP190" s="61"/>
      <c r="EQ190" s="61"/>
      <c r="ER190" s="61"/>
      <c r="ES190" s="61"/>
      <c r="ET190" s="61"/>
      <c r="EU190" s="61"/>
      <c r="EV190" s="61"/>
      <c r="EW190" s="61"/>
      <c r="EX190" s="61"/>
    </row>
    <row r="191" spans="1:154" s="72" customFormat="1" ht="19.5" customHeight="1">
      <c r="A191" s="659"/>
      <c r="C191" s="120"/>
      <c r="D191" s="120"/>
      <c r="E191" s="752"/>
      <c r="F191" s="965" t="s">
        <v>162</v>
      </c>
      <c r="G191" s="965"/>
      <c r="H191" s="965"/>
      <c r="I191" s="965"/>
      <c r="J191" s="766"/>
      <c r="K191" s="966" t="s">
        <v>606</v>
      </c>
      <c r="L191" s="966"/>
      <c r="M191" s="966"/>
      <c r="N191" s="966"/>
      <c r="O191" s="966"/>
      <c r="P191" s="966"/>
      <c r="Q191" s="966"/>
      <c r="R191" s="966"/>
      <c r="S191" s="966"/>
      <c r="T191" s="966"/>
      <c r="U191" s="966"/>
      <c r="V191" s="966"/>
      <c r="W191" s="966"/>
      <c r="X191" s="966"/>
      <c r="Y191" s="966"/>
      <c r="Z191" s="966"/>
      <c r="AA191" s="966"/>
      <c r="AB191" s="966"/>
      <c r="AC191" s="966"/>
      <c r="AD191" s="966"/>
      <c r="AE191" s="966"/>
      <c r="AF191" s="966"/>
      <c r="AG191" s="966"/>
      <c r="AH191" s="966"/>
      <c r="AI191" s="966"/>
      <c r="AJ191" s="966"/>
      <c r="AK191" s="966"/>
      <c r="AL191" s="966"/>
      <c r="AM191" s="966"/>
      <c r="AN191" s="966"/>
      <c r="AO191" s="966"/>
      <c r="AP191" s="966"/>
      <c r="AQ191" s="966"/>
      <c r="AR191" s="966"/>
      <c r="AS191" s="966"/>
      <c r="AT191" s="966"/>
      <c r="AU191" s="966"/>
      <c r="AV191" s="966"/>
      <c r="AW191" s="966"/>
      <c r="AX191" s="966"/>
      <c r="AY191" s="966"/>
      <c r="AZ191" s="966"/>
      <c r="BA191" s="966"/>
      <c r="BB191" s="966"/>
      <c r="BC191" s="966"/>
      <c r="BD191" s="966"/>
      <c r="BE191" s="966"/>
      <c r="BF191" s="966"/>
      <c r="BG191" s="966"/>
      <c r="BH191" s="966"/>
      <c r="BI191" s="966"/>
      <c r="BJ191" s="966"/>
      <c r="BK191" s="966"/>
      <c r="BL191" s="966"/>
      <c r="BM191" s="966"/>
      <c r="BN191" s="966"/>
      <c r="BO191" s="966"/>
      <c r="BP191" s="966"/>
      <c r="BQ191" s="752"/>
      <c r="BR191" s="752"/>
      <c r="BS191" s="120"/>
      <c r="BU191" s="659"/>
      <c r="BV191" s="586"/>
      <c r="BW191" s="586"/>
      <c r="BX191" s="586"/>
      <c r="BY191" s="586"/>
      <c r="BZ191" s="586"/>
      <c r="CA191" s="586"/>
      <c r="CB191" s="587"/>
      <c r="CC191" s="587"/>
      <c r="CD191" s="587"/>
      <c r="CE191" s="587"/>
      <c r="CF191" s="587"/>
      <c r="CG191" s="587"/>
      <c r="CH191" s="587"/>
      <c r="CI191" s="720"/>
      <c r="CJ191" s="720"/>
      <c r="CK191" s="76"/>
      <c r="CL191" s="76"/>
      <c r="CM191" s="76"/>
      <c r="CN191" s="76"/>
      <c r="CO191" s="76"/>
      <c r="CP191" s="76"/>
      <c r="CQ191" s="76"/>
      <c r="CR191" s="76"/>
      <c r="CS191" s="76"/>
      <c r="CT191" s="76"/>
      <c r="CU191" s="76"/>
      <c r="CV191" s="76"/>
      <c r="CW191" s="76"/>
      <c r="CX191" s="76"/>
      <c r="CY191" s="76"/>
      <c r="CZ191" s="76"/>
      <c r="DA191" s="76"/>
      <c r="DB191" s="76"/>
      <c r="DC191" s="76"/>
      <c r="DD191" s="76"/>
      <c r="DE191" s="76"/>
      <c r="DF191" s="76"/>
      <c r="DG191" s="76"/>
      <c r="DH191" s="76"/>
      <c r="DI191" s="76"/>
      <c r="DJ191" s="76"/>
      <c r="DK191" s="76"/>
      <c r="DL191" s="76"/>
      <c r="DM191" s="76"/>
      <c r="DN191" s="76"/>
      <c r="DO191" s="76"/>
      <c r="DP191" s="76"/>
      <c r="DQ191" s="76"/>
      <c r="DR191" s="76"/>
      <c r="DS191" s="76"/>
      <c r="DT191" s="76"/>
      <c r="DU191" s="76"/>
      <c r="DV191" s="76"/>
      <c r="DW191" s="76"/>
      <c r="DX191" s="76"/>
      <c r="DY191" s="76"/>
      <c r="DZ191" s="76"/>
      <c r="EA191" s="76"/>
      <c r="EB191" s="76"/>
      <c r="EC191" s="76"/>
      <c r="ED191" s="76"/>
      <c r="EE191" s="76"/>
      <c r="EF191" s="76"/>
      <c r="EG191" s="76"/>
      <c r="EH191" s="76"/>
      <c r="EI191" s="76"/>
      <c r="EJ191" s="76"/>
      <c r="EK191" s="76"/>
      <c r="EL191" s="61"/>
      <c r="EM191" s="61"/>
      <c r="EN191" s="61"/>
      <c r="EO191" s="61"/>
      <c r="EP191" s="61"/>
      <c r="EQ191" s="61"/>
      <c r="ER191" s="61"/>
      <c r="ES191" s="61"/>
      <c r="ET191" s="61"/>
      <c r="EU191" s="61"/>
      <c r="EV191" s="61"/>
      <c r="EW191" s="61"/>
      <c r="EX191" s="61"/>
    </row>
    <row r="192" spans="1:154" s="72" customFormat="1" ht="4.5" customHeight="1">
      <c r="A192" s="659"/>
      <c r="C192" s="120"/>
      <c r="D192" s="120"/>
      <c r="E192" s="752"/>
      <c r="F192" s="766"/>
      <c r="G192" s="766"/>
      <c r="H192" s="766"/>
      <c r="I192" s="766"/>
      <c r="J192" s="766"/>
      <c r="K192" s="766"/>
      <c r="L192" s="766"/>
      <c r="M192" s="766"/>
      <c r="N192" s="766"/>
      <c r="O192" s="766"/>
      <c r="P192" s="766"/>
      <c r="Q192" s="766"/>
      <c r="R192" s="766"/>
      <c r="S192" s="766"/>
      <c r="T192" s="766"/>
      <c r="U192" s="766"/>
      <c r="V192" s="766"/>
      <c r="W192" s="766"/>
      <c r="X192" s="766"/>
      <c r="Y192" s="766"/>
      <c r="Z192" s="766"/>
      <c r="AA192" s="766"/>
      <c r="AB192" s="766"/>
      <c r="AC192" s="766"/>
      <c r="AD192" s="766"/>
      <c r="AE192" s="766"/>
      <c r="AF192" s="766"/>
      <c r="AG192" s="766"/>
      <c r="AH192" s="766"/>
      <c r="AI192" s="766"/>
      <c r="AJ192" s="766"/>
      <c r="AK192" s="766"/>
      <c r="AL192" s="766"/>
      <c r="AM192" s="767"/>
      <c r="AN192" s="767"/>
      <c r="AO192" s="767"/>
      <c r="AP192" s="767"/>
      <c r="AQ192" s="767"/>
      <c r="AR192" s="767"/>
      <c r="AS192" s="767"/>
      <c r="AT192" s="767"/>
      <c r="AU192" s="767"/>
      <c r="AV192" s="767"/>
      <c r="AW192" s="767"/>
      <c r="AX192" s="767"/>
      <c r="AY192" s="767"/>
      <c r="AZ192" s="767"/>
      <c r="BA192" s="767"/>
      <c r="BB192" s="767"/>
      <c r="BC192" s="767"/>
      <c r="BD192" s="767"/>
      <c r="BE192" s="767"/>
      <c r="BF192" s="767"/>
      <c r="BG192" s="767"/>
      <c r="BH192" s="767"/>
      <c r="BI192" s="767"/>
      <c r="BJ192" s="767"/>
      <c r="BK192" s="767"/>
      <c r="BL192" s="767"/>
      <c r="BM192" s="767"/>
      <c r="BN192" s="767"/>
      <c r="BO192" s="752"/>
      <c r="BP192" s="752"/>
      <c r="BQ192" s="752"/>
      <c r="BR192" s="752"/>
      <c r="BS192" s="120"/>
      <c r="BU192" s="659"/>
      <c r="BV192" s="586"/>
      <c r="BW192" s="586"/>
      <c r="BX192" s="586"/>
      <c r="BY192" s="586"/>
      <c r="BZ192" s="586"/>
      <c r="CA192" s="586"/>
      <c r="CB192" s="587"/>
      <c r="CC192" s="587"/>
      <c r="CD192" s="587"/>
      <c r="CE192" s="587"/>
      <c r="CF192" s="587"/>
      <c r="CG192" s="587"/>
      <c r="CH192" s="587"/>
      <c r="CI192" s="720"/>
      <c r="CJ192" s="720"/>
      <c r="CK192" s="76"/>
      <c r="CL192" s="76"/>
      <c r="CM192" s="76"/>
      <c r="CN192" s="76"/>
      <c r="CO192" s="76"/>
      <c r="CP192" s="76"/>
      <c r="CQ192" s="76"/>
      <c r="CR192" s="76"/>
      <c r="CS192" s="76"/>
      <c r="CT192" s="76"/>
      <c r="CU192" s="76"/>
      <c r="CV192" s="76"/>
      <c r="CW192" s="76"/>
      <c r="CX192" s="76"/>
      <c r="CY192" s="76"/>
      <c r="CZ192" s="76"/>
      <c r="DA192" s="76"/>
      <c r="DB192" s="76"/>
      <c r="DC192" s="76"/>
      <c r="DD192" s="76"/>
      <c r="DE192" s="76"/>
      <c r="DF192" s="76"/>
      <c r="DG192" s="76"/>
      <c r="DH192" s="76"/>
      <c r="DI192" s="76"/>
      <c r="DJ192" s="76"/>
      <c r="DK192" s="76"/>
      <c r="DL192" s="76"/>
      <c r="DM192" s="76"/>
      <c r="DN192" s="76"/>
      <c r="DO192" s="76"/>
      <c r="DP192" s="76"/>
      <c r="DQ192" s="76"/>
      <c r="DR192" s="76"/>
      <c r="DS192" s="76"/>
      <c r="DT192" s="76"/>
      <c r="DU192" s="76"/>
      <c r="DV192" s="76"/>
      <c r="DW192" s="76"/>
      <c r="DX192" s="76"/>
      <c r="DY192" s="76"/>
      <c r="DZ192" s="76"/>
      <c r="EA192" s="76"/>
      <c r="EB192" s="76"/>
      <c r="EC192" s="76"/>
      <c r="ED192" s="76"/>
      <c r="EE192" s="76"/>
      <c r="EF192" s="76"/>
      <c r="EG192" s="76"/>
      <c r="EH192" s="76"/>
      <c r="EI192" s="76"/>
      <c r="EJ192" s="76"/>
      <c r="EK192" s="76"/>
      <c r="EL192" s="61"/>
      <c r="EM192" s="61"/>
      <c r="EN192" s="61"/>
      <c r="EO192" s="61"/>
      <c r="EP192" s="61"/>
      <c r="EQ192" s="61"/>
      <c r="ER192" s="61"/>
      <c r="ES192" s="61"/>
      <c r="ET192" s="61"/>
      <c r="EU192" s="61"/>
      <c r="EV192" s="61"/>
      <c r="EW192" s="61"/>
      <c r="EX192" s="61"/>
    </row>
    <row r="193" spans="1:155" s="255" customFormat="1" ht="21" customHeight="1">
      <c r="A193" s="657"/>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c r="AO193" s="113"/>
      <c r="AP193" s="113"/>
      <c r="AQ193" s="113"/>
      <c r="AR193" s="113"/>
      <c r="AS193" s="113"/>
      <c r="AT193" s="113"/>
      <c r="AU193" s="113"/>
      <c r="AV193" s="113"/>
      <c r="AW193" s="113"/>
      <c r="AX193" s="113"/>
      <c r="AY193" s="113"/>
      <c r="AZ193" s="113"/>
      <c r="BA193" s="113"/>
      <c r="BB193" s="113"/>
      <c r="BC193" s="113"/>
      <c r="BD193" s="113"/>
      <c r="BE193" s="113"/>
      <c r="BF193" s="113"/>
      <c r="BG193" s="113"/>
      <c r="BH193" s="113"/>
      <c r="BI193" s="113"/>
      <c r="BJ193" s="113"/>
      <c r="BK193" s="113"/>
      <c r="BL193" s="113"/>
      <c r="BM193" s="113"/>
      <c r="BN193" s="113"/>
      <c r="BO193" s="113"/>
      <c r="BP193" s="113"/>
      <c r="BQ193" s="113"/>
      <c r="BR193" s="113"/>
      <c r="BS193" s="113"/>
      <c r="BU193" s="657"/>
      <c r="BV193" s="582"/>
      <c r="BW193" s="582"/>
      <c r="BX193" s="582"/>
      <c r="BY193" s="582"/>
      <c r="BZ193" s="582"/>
      <c r="CA193" s="582"/>
      <c r="CB193" s="582"/>
      <c r="CC193" s="582"/>
      <c r="CD193" s="582"/>
      <c r="CE193" s="582"/>
      <c r="CF193" s="582"/>
      <c r="CG193" s="582"/>
      <c r="CH193" s="582"/>
      <c r="CI193" s="718"/>
      <c r="CJ193" s="718"/>
    </row>
    <row r="194" spans="1:155" s="255" customFormat="1" ht="21" customHeight="1">
      <c r="A194" s="657"/>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c r="AN194" s="113"/>
      <c r="AO194" s="113"/>
      <c r="AP194" s="113"/>
      <c r="AQ194" s="113"/>
      <c r="AR194" s="113"/>
      <c r="AS194" s="113"/>
      <c r="AT194" s="113"/>
      <c r="AU194" s="113"/>
      <c r="AV194" s="113"/>
      <c r="AW194" s="113"/>
      <c r="AX194" s="113"/>
      <c r="AY194" s="113"/>
      <c r="AZ194" s="113"/>
      <c r="BA194" s="113"/>
      <c r="BB194" s="113"/>
      <c r="BC194" s="113"/>
      <c r="BD194" s="113"/>
      <c r="BE194" s="113"/>
      <c r="BF194" s="113"/>
      <c r="BG194" s="113"/>
      <c r="BH194" s="113"/>
      <c r="BI194" s="113"/>
      <c r="BJ194" s="113"/>
      <c r="BK194" s="113"/>
      <c r="BL194" s="113"/>
      <c r="BM194" s="113"/>
      <c r="BN194" s="113"/>
      <c r="BO194" s="113"/>
      <c r="BP194" s="113"/>
      <c r="BQ194" s="113"/>
      <c r="BR194" s="113"/>
      <c r="BS194" s="113"/>
      <c r="BU194" s="657"/>
      <c r="BV194" s="582"/>
      <c r="BW194" s="582"/>
      <c r="BX194" s="582"/>
      <c r="BY194" s="582"/>
      <c r="BZ194" s="582"/>
      <c r="CA194" s="582"/>
      <c r="CB194" s="582"/>
      <c r="CC194" s="582"/>
      <c r="CD194" s="582"/>
      <c r="CE194" s="582"/>
      <c r="CF194" s="582"/>
      <c r="CG194" s="582"/>
      <c r="CH194" s="582"/>
      <c r="CI194" s="718"/>
      <c r="CJ194" s="718"/>
    </row>
    <row r="195" spans="1:155" s="58" customFormat="1" ht="30" customHeight="1">
      <c r="A195" s="654"/>
      <c r="C195" s="168"/>
      <c r="D195" s="297"/>
      <c r="E195" s="168" t="s">
        <v>103</v>
      </c>
      <c r="F195" s="168"/>
      <c r="G195" s="168"/>
      <c r="H195" s="1057" t="s">
        <v>607</v>
      </c>
      <c r="I195" s="1057"/>
      <c r="J195" s="1057"/>
      <c r="K195" s="1057"/>
      <c r="L195" s="1057"/>
      <c r="M195" s="1057"/>
      <c r="N195" s="1057"/>
      <c r="O195" s="1057"/>
      <c r="P195" s="1057"/>
      <c r="Q195" s="1057"/>
      <c r="R195" s="1057"/>
      <c r="S195" s="1057"/>
      <c r="T195" s="1057"/>
      <c r="U195" s="1057"/>
      <c r="V195" s="1057"/>
      <c r="W195" s="1057"/>
      <c r="X195" s="1057"/>
      <c r="Y195" s="1057"/>
      <c r="Z195" s="1057"/>
      <c r="AA195" s="1057"/>
      <c r="AB195" s="1057"/>
      <c r="AC195" s="1057"/>
      <c r="AD195" s="1057"/>
      <c r="AE195" s="1057"/>
      <c r="AF195" s="1057"/>
      <c r="AG195" s="1057"/>
      <c r="AH195" s="1057"/>
      <c r="AI195" s="1057"/>
      <c r="AJ195" s="1057"/>
      <c r="AK195" s="1057"/>
      <c r="AL195" s="1057"/>
      <c r="AM195" s="1057"/>
      <c r="AN195" s="1057"/>
      <c r="AO195" s="1057"/>
      <c r="AP195" s="1057"/>
      <c r="AQ195" s="1057"/>
      <c r="AR195" s="1057"/>
      <c r="AS195" s="1057"/>
      <c r="AT195" s="1057"/>
      <c r="AU195" s="1057"/>
      <c r="AV195" s="1057"/>
      <c r="AW195" s="1057"/>
      <c r="AX195" s="1057"/>
      <c r="AY195" s="1057"/>
      <c r="AZ195" s="1057"/>
      <c r="BA195" s="1057"/>
      <c r="BB195" s="1057"/>
      <c r="BC195" s="1057"/>
      <c r="BD195" s="1057"/>
      <c r="BE195" s="1057"/>
      <c r="BF195" s="1057"/>
      <c r="BG195" s="1057"/>
      <c r="BH195" s="1057"/>
      <c r="BI195" s="1057"/>
      <c r="BJ195" s="1057"/>
      <c r="BK195" s="1057"/>
      <c r="BL195" s="1057"/>
      <c r="BM195" s="1057"/>
      <c r="BN195" s="1057"/>
      <c r="BO195" s="1057"/>
      <c r="BP195" s="1057"/>
      <c r="BQ195" s="1057"/>
      <c r="BR195" s="1057"/>
      <c r="BS195" s="168"/>
      <c r="BU195" s="654"/>
      <c r="BV195" s="574"/>
      <c r="BW195" s="574"/>
      <c r="BX195" s="574"/>
      <c r="BY195" s="574"/>
      <c r="BZ195" s="574"/>
      <c r="CA195" s="574"/>
      <c r="CB195" s="574"/>
      <c r="CC195" s="574"/>
      <c r="CD195" s="574"/>
      <c r="CE195" s="574"/>
      <c r="CF195" s="574"/>
      <c r="CG195" s="574"/>
      <c r="CH195" s="574"/>
      <c r="CI195" s="716"/>
      <c r="CJ195" s="716"/>
    </row>
    <row r="196" spans="1:155" s="58" customFormat="1" ht="6" customHeight="1">
      <c r="A196" s="654"/>
      <c r="C196" s="168"/>
      <c r="D196" s="168"/>
      <c r="E196" s="168"/>
      <c r="F196" s="168"/>
      <c r="G196" s="168"/>
      <c r="H196" s="168"/>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c r="AK196" s="87"/>
      <c r="AL196" s="87"/>
      <c r="AM196" s="87"/>
      <c r="AN196" s="87"/>
      <c r="AO196" s="87"/>
      <c r="AP196" s="87"/>
      <c r="AQ196" s="87"/>
      <c r="AR196" s="87"/>
      <c r="AS196" s="87"/>
      <c r="AT196" s="87"/>
      <c r="AU196" s="87"/>
      <c r="AV196" s="87"/>
      <c r="AW196" s="87"/>
      <c r="AX196" s="87"/>
      <c r="AY196" s="87"/>
      <c r="AZ196" s="87"/>
      <c r="BA196" s="87"/>
      <c r="BB196" s="87"/>
      <c r="BC196" s="87"/>
      <c r="BD196" s="87"/>
      <c r="BE196" s="87"/>
      <c r="BF196" s="87"/>
      <c r="BG196" s="87"/>
      <c r="BH196" s="87"/>
      <c r="BI196" s="87"/>
      <c r="BJ196" s="87"/>
      <c r="BK196" s="87"/>
      <c r="BL196" s="87"/>
      <c r="BM196" s="87"/>
      <c r="BN196" s="87"/>
      <c r="BO196" s="87"/>
      <c r="BP196" s="87"/>
      <c r="BQ196" s="87"/>
      <c r="BR196" s="87"/>
      <c r="BS196" s="87"/>
      <c r="BU196" s="654"/>
      <c r="BV196" s="574"/>
      <c r="BW196" s="574"/>
      <c r="BX196" s="574"/>
      <c r="BY196" s="574"/>
      <c r="BZ196" s="574"/>
      <c r="CA196" s="574"/>
      <c r="CB196" s="574"/>
      <c r="CC196" s="574"/>
      <c r="CD196" s="574"/>
      <c r="CE196" s="574"/>
      <c r="CF196" s="574"/>
      <c r="CG196" s="574"/>
      <c r="CH196" s="574"/>
      <c r="CI196" s="716"/>
      <c r="CJ196" s="716"/>
    </row>
    <row r="197" spans="1:155" s="255" customFormat="1" ht="22.5" customHeight="1">
      <c r="A197" s="657"/>
      <c r="C197" s="113"/>
      <c r="D197" s="113"/>
      <c r="E197" s="1321" t="s">
        <v>143</v>
      </c>
      <c r="F197" s="1321"/>
      <c r="G197" s="1321"/>
      <c r="H197" s="1321"/>
      <c r="I197" s="1321"/>
      <c r="J197" s="1321"/>
      <c r="K197" s="1321"/>
      <c r="L197" s="1321"/>
      <c r="M197" s="1321"/>
      <c r="N197" s="1321"/>
      <c r="O197" s="1321"/>
      <c r="P197" s="1321"/>
      <c r="Q197" s="1321"/>
      <c r="R197" s="1321"/>
      <c r="S197" s="1321"/>
      <c r="T197" s="1321"/>
      <c r="U197" s="1322"/>
      <c r="V197" s="987" t="s">
        <v>244</v>
      </c>
      <c r="W197" s="988"/>
      <c r="X197" s="988"/>
      <c r="Y197" s="988"/>
      <c r="Z197" s="988"/>
      <c r="AA197" s="988"/>
      <c r="AB197" s="988"/>
      <c r="AC197" s="988"/>
      <c r="AD197" s="988"/>
      <c r="AE197" s="989"/>
      <c r="AF197" s="987" t="s">
        <v>245</v>
      </c>
      <c r="AG197" s="988"/>
      <c r="AH197" s="988"/>
      <c r="AI197" s="988"/>
      <c r="AJ197" s="988"/>
      <c r="AK197" s="988"/>
      <c r="AL197" s="988"/>
      <c r="AM197" s="988"/>
      <c r="AN197" s="988"/>
      <c r="AO197" s="989"/>
      <c r="AP197" s="987" t="s">
        <v>246</v>
      </c>
      <c r="AQ197" s="988"/>
      <c r="AR197" s="988"/>
      <c r="AS197" s="988"/>
      <c r="AT197" s="988"/>
      <c r="AU197" s="988"/>
      <c r="AV197" s="988"/>
      <c r="AW197" s="988"/>
      <c r="AX197" s="988"/>
      <c r="AY197" s="989"/>
      <c r="AZ197" s="987" t="s">
        <v>322</v>
      </c>
      <c r="BA197" s="988"/>
      <c r="BB197" s="988"/>
      <c r="BC197" s="988"/>
      <c r="BD197" s="988"/>
      <c r="BE197" s="988"/>
      <c r="BF197" s="988"/>
      <c r="BG197" s="988"/>
      <c r="BH197" s="988"/>
      <c r="BI197" s="989"/>
      <c r="BJ197" s="987" t="s">
        <v>247</v>
      </c>
      <c r="BK197" s="988"/>
      <c r="BL197" s="988"/>
      <c r="BM197" s="988"/>
      <c r="BN197" s="988"/>
      <c r="BO197" s="988"/>
      <c r="BP197" s="988"/>
      <c r="BQ197" s="988"/>
      <c r="BR197" s="988"/>
      <c r="BS197" s="989"/>
      <c r="BU197" s="657"/>
      <c r="BV197" s="582"/>
      <c r="BW197" s="582"/>
      <c r="BX197" s="582"/>
      <c r="BY197" s="582"/>
      <c r="BZ197" s="582"/>
      <c r="CA197" s="582"/>
      <c r="CB197" s="582"/>
      <c r="CC197" s="582"/>
      <c r="CD197" s="582"/>
      <c r="CE197" s="582"/>
      <c r="CF197" s="582"/>
      <c r="CG197" s="582"/>
      <c r="CH197" s="582"/>
      <c r="CI197" s="718"/>
      <c r="CJ197" s="718"/>
    </row>
    <row r="198" spans="1:155" s="255" customFormat="1" ht="20.100000000000001" customHeight="1">
      <c r="A198" s="657"/>
      <c r="C198" s="113"/>
      <c r="D198" s="113"/>
      <c r="E198" s="113"/>
      <c r="F198" s="113"/>
      <c r="G198" s="246"/>
      <c r="H198" s="246"/>
      <c r="I198" s="246"/>
      <c r="J198" s="246"/>
      <c r="K198" s="246"/>
      <c r="L198" s="246"/>
      <c r="M198" s="246"/>
      <c r="N198" s="246"/>
      <c r="O198" s="246"/>
      <c r="P198" s="246"/>
      <c r="Q198" s="246"/>
      <c r="R198" s="246"/>
      <c r="S198" s="246"/>
      <c r="T198" s="246"/>
      <c r="U198" s="247" t="str">
        <f>IF(OR(SUM(BV199:BZ201)=0,SUM(BV199:BZ201)=15),"","空白セルにご入力ください。")</f>
        <v/>
      </c>
      <c r="V198" s="990"/>
      <c r="W198" s="991"/>
      <c r="X198" s="991"/>
      <c r="Y198" s="991"/>
      <c r="Z198" s="991"/>
      <c r="AA198" s="991"/>
      <c r="AB198" s="991"/>
      <c r="AC198" s="991"/>
      <c r="AD198" s="991"/>
      <c r="AE198" s="992"/>
      <c r="AF198" s="990"/>
      <c r="AG198" s="991"/>
      <c r="AH198" s="991"/>
      <c r="AI198" s="991"/>
      <c r="AJ198" s="991"/>
      <c r="AK198" s="991"/>
      <c r="AL198" s="991"/>
      <c r="AM198" s="991"/>
      <c r="AN198" s="991"/>
      <c r="AO198" s="992"/>
      <c r="AP198" s="990"/>
      <c r="AQ198" s="991"/>
      <c r="AR198" s="991"/>
      <c r="AS198" s="991"/>
      <c r="AT198" s="991"/>
      <c r="AU198" s="991"/>
      <c r="AV198" s="991"/>
      <c r="AW198" s="991"/>
      <c r="AX198" s="991"/>
      <c r="AY198" s="992"/>
      <c r="AZ198" s="990"/>
      <c r="BA198" s="991"/>
      <c r="BB198" s="991"/>
      <c r="BC198" s="991"/>
      <c r="BD198" s="991"/>
      <c r="BE198" s="991"/>
      <c r="BF198" s="991"/>
      <c r="BG198" s="991"/>
      <c r="BH198" s="991"/>
      <c r="BI198" s="992"/>
      <c r="BJ198" s="990"/>
      <c r="BK198" s="991"/>
      <c r="BL198" s="991"/>
      <c r="BM198" s="991"/>
      <c r="BN198" s="991"/>
      <c r="BO198" s="991"/>
      <c r="BP198" s="991"/>
      <c r="BQ198" s="991"/>
      <c r="BR198" s="991"/>
      <c r="BS198" s="992"/>
      <c r="BU198" s="657"/>
      <c r="BV198" s="582"/>
      <c r="BW198" s="582"/>
      <c r="BX198" s="582"/>
      <c r="BY198" s="582"/>
      <c r="BZ198" s="582"/>
      <c r="CA198" s="582"/>
      <c r="CB198" s="582"/>
      <c r="CC198" s="582"/>
      <c r="CD198" s="582"/>
      <c r="CE198" s="582"/>
      <c r="CF198" s="582"/>
      <c r="CG198" s="582"/>
      <c r="CH198" s="582"/>
      <c r="CI198" s="718"/>
      <c r="CJ198" s="718"/>
    </row>
    <row r="199" spans="1:155" s="255" customFormat="1" ht="27.95" customHeight="1">
      <c r="A199" s="657"/>
      <c r="C199" s="113"/>
      <c r="D199" s="113"/>
      <c r="E199" s="113"/>
      <c r="F199" s="113"/>
      <c r="G199" s="298" t="s">
        <v>191</v>
      </c>
      <c r="H199" s="299"/>
      <c r="I199" s="299"/>
      <c r="J199" s="299"/>
      <c r="K199" s="299"/>
      <c r="L199" s="299"/>
      <c r="M199" s="299"/>
      <c r="N199" s="300"/>
      <c r="O199" s="1009" t="s">
        <v>608</v>
      </c>
      <c r="P199" s="1010"/>
      <c r="Q199" s="1010"/>
      <c r="R199" s="1010"/>
      <c r="S199" s="1010"/>
      <c r="T199" s="1010"/>
      <c r="U199" s="1011"/>
      <c r="V199" s="1699"/>
      <c r="W199" s="1700"/>
      <c r="X199" s="1700"/>
      <c r="Y199" s="1700"/>
      <c r="Z199" s="1700"/>
      <c r="AA199" s="1700"/>
      <c r="AB199" s="1700"/>
      <c r="AC199" s="1700"/>
      <c r="AD199" s="1701" t="s">
        <v>127</v>
      </c>
      <c r="AE199" s="1702"/>
      <c r="AF199" s="1699"/>
      <c r="AG199" s="1700"/>
      <c r="AH199" s="1700"/>
      <c r="AI199" s="1700"/>
      <c r="AJ199" s="1700"/>
      <c r="AK199" s="1700"/>
      <c r="AL199" s="1700"/>
      <c r="AM199" s="1700"/>
      <c r="AN199" s="1701" t="s">
        <v>127</v>
      </c>
      <c r="AO199" s="1702"/>
      <c r="AP199" s="1699"/>
      <c r="AQ199" s="1700"/>
      <c r="AR199" s="1700"/>
      <c r="AS199" s="1700"/>
      <c r="AT199" s="1700"/>
      <c r="AU199" s="1700"/>
      <c r="AV199" s="1700"/>
      <c r="AW199" s="1700"/>
      <c r="AX199" s="1701" t="s">
        <v>127</v>
      </c>
      <c r="AY199" s="1702"/>
      <c r="AZ199" s="1699"/>
      <c r="BA199" s="1700"/>
      <c r="BB199" s="1700"/>
      <c r="BC199" s="1700"/>
      <c r="BD199" s="1700"/>
      <c r="BE199" s="1700"/>
      <c r="BF199" s="1700"/>
      <c r="BG199" s="1700"/>
      <c r="BH199" s="1701" t="s">
        <v>127</v>
      </c>
      <c r="BI199" s="1702"/>
      <c r="BJ199" s="1699"/>
      <c r="BK199" s="1700"/>
      <c r="BL199" s="1700"/>
      <c r="BM199" s="1700"/>
      <c r="BN199" s="1700"/>
      <c r="BO199" s="1700"/>
      <c r="BP199" s="1700"/>
      <c r="BQ199" s="1700"/>
      <c r="BR199" s="1091" t="s">
        <v>127</v>
      </c>
      <c r="BS199" s="1092"/>
      <c r="BU199" s="657"/>
      <c r="BV199" s="582" t="str">
        <f>IF(V199="","",1)</f>
        <v/>
      </c>
      <c r="BW199" s="582" t="str">
        <f>IF(AF199="","",1)</f>
        <v/>
      </c>
      <c r="BX199" s="582" t="str">
        <f>IF(AP199="","",1)</f>
        <v/>
      </c>
      <c r="BY199" s="582" t="str">
        <f>IF(AZ199="","",1)</f>
        <v/>
      </c>
      <c r="BZ199" s="582" t="str">
        <f>IF(BJ199="","",1)</f>
        <v/>
      </c>
      <c r="CA199" s="582"/>
      <c r="CB199" s="582"/>
      <c r="CC199" s="582"/>
      <c r="CD199" s="582"/>
      <c r="CE199" s="582"/>
      <c r="CF199" s="582"/>
      <c r="CG199" s="582"/>
      <c r="CH199" s="582"/>
      <c r="CI199" s="718"/>
      <c r="CJ199" s="718"/>
    </row>
    <row r="200" spans="1:155" s="255" customFormat="1" ht="27.95" customHeight="1">
      <c r="A200" s="657"/>
      <c r="C200" s="113"/>
      <c r="D200" s="113"/>
      <c r="E200" s="113"/>
      <c r="F200" s="113"/>
      <c r="G200" s="301" t="s">
        <v>130</v>
      </c>
      <c r="H200" s="302"/>
      <c r="I200" s="302"/>
      <c r="J200" s="302"/>
      <c r="K200" s="302"/>
      <c r="L200" s="302"/>
      <c r="M200" s="302"/>
      <c r="N200" s="303"/>
      <c r="O200" s="1310" t="s">
        <v>609</v>
      </c>
      <c r="P200" s="1311"/>
      <c r="Q200" s="1311"/>
      <c r="R200" s="1311"/>
      <c r="S200" s="1311"/>
      <c r="T200" s="1311"/>
      <c r="U200" s="1312"/>
      <c r="V200" s="1012"/>
      <c r="W200" s="1013"/>
      <c r="X200" s="1013"/>
      <c r="Y200" s="1013"/>
      <c r="Z200" s="1013"/>
      <c r="AA200" s="1013"/>
      <c r="AB200" s="1013"/>
      <c r="AC200" s="1013"/>
      <c r="AD200" s="1062" t="s">
        <v>127</v>
      </c>
      <c r="AE200" s="1063"/>
      <c r="AF200" s="1012"/>
      <c r="AG200" s="1013"/>
      <c r="AH200" s="1013"/>
      <c r="AI200" s="1013"/>
      <c r="AJ200" s="1013"/>
      <c r="AK200" s="1013"/>
      <c r="AL200" s="1013"/>
      <c r="AM200" s="1013"/>
      <c r="AN200" s="1062" t="s">
        <v>127</v>
      </c>
      <c r="AO200" s="1063"/>
      <c r="AP200" s="1012"/>
      <c r="AQ200" s="1013"/>
      <c r="AR200" s="1013"/>
      <c r="AS200" s="1013"/>
      <c r="AT200" s="1013"/>
      <c r="AU200" s="1013"/>
      <c r="AV200" s="1013"/>
      <c r="AW200" s="1013"/>
      <c r="AX200" s="1062" t="s">
        <v>127</v>
      </c>
      <c r="AY200" s="1063"/>
      <c r="AZ200" s="1012"/>
      <c r="BA200" s="1013"/>
      <c r="BB200" s="1013"/>
      <c r="BC200" s="1013"/>
      <c r="BD200" s="1013"/>
      <c r="BE200" s="1013"/>
      <c r="BF200" s="1013"/>
      <c r="BG200" s="1013"/>
      <c r="BH200" s="1062" t="s">
        <v>127</v>
      </c>
      <c r="BI200" s="1063"/>
      <c r="BJ200" s="1012"/>
      <c r="BK200" s="1013"/>
      <c r="BL200" s="1013"/>
      <c r="BM200" s="1013"/>
      <c r="BN200" s="1013"/>
      <c r="BO200" s="1013"/>
      <c r="BP200" s="1013"/>
      <c r="BQ200" s="1013"/>
      <c r="BR200" s="1308" t="s">
        <v>127</v>
      </c>
      <c r="BS200" s="1309"/>
      <c r="BU200" s="657"/>
      <c r="BV200" s="582" t="str">
        <f t="shared" ref="BV200:BV201" si="20">IF(V200="","",1)</f>
        <v/>
      </c>
      <c r="BW200" s="582" t="str">
        <f t="shared" ref="BW200:BW201" si="21">IF(AF200="","",1)</f>
        <v/>
      </c>
      <c r="BX200" s="582" t="str">
        <f t="shared" ref="BX200:BX201" si="22">IF(AP200="","",1)</f>
        <v/>
      </c>
      <c r="BY200" s="582" t="str">
        <f t="shared" ref="BY200:BY201" si="23">IF(AZ200="","",1)</f>
        <v/>
      </c>
      <c r="BZ200" s="582" t="str">
        <f t="shared" ref="BZ200:BZ201" si="24">IF(BJ200="","",1)</f>
        <v/>
      </c>
      <c r="CA200" s="582"/>
      <c r="CB200" s="582"/>
      <c r="CC200" s="582"/>
      <c r="CD200" s="582"/>
      <c r="CE200" s="582"/>
      <c r="CF200" s="582"/>
      <c r="CG200" s="582"/>
      <c r="CH200" s="582"/>
      <c r="CI200" s="718"/>
      <c r="CJ200" s="718"/>
    </row>
    <row r="201" spans="1:155" s="255" customFormat="1" ht="27.95" customHeight="1">
      <c r="A201" s="657"/>
      <c r="C201" s="113"/>
      <c r="D201" s="113"/>
      <c r="E201" s="113"/>
      <c r="F201" s="113"/>
      <c r="G201" s="304" t="s">
        <v>206</v>
      </c>
      <c r="H201" s="305"/>
      <c r="I201" s="305"/>
      <c r="J201" s="305"/>
      <c r="K201" s="305"/>
      <c r="L201" s="305"/>
      <c r="M201" s="305"/>
      <c r="N201" s="306"/>
      <c r="O201" s="1313"/>
      <c r="P201" s="1313"/>
      <c r="Q201" s="1313"/>
      <c r="R201" s="1313"/>
      <c r="S201" s="1313"/>
      <c r="T201" s="1313"/>
      <c r="U201" s="1314"/>
      <c r="V201" s="1315"/>
      <c r="W201" s="1316"/>
      <c r="X201" s="1316"/>
      <c r="Y201" s="1316"/>
      <c r="Z201" s="1316"/>
      <c r="AA201" s="1316"/>
      <c r="AB201" s="1316"/>
      <c r="AC201" s="1316"/>
      <c r="AD201" s="1317" t="s">
        <v>127</v>
      </c>
      <c r="AE201" s="1318"/>
      <c r="AF201" s="1315"/>
      <c r="AG201" s="1316"/>
      <c r="AH201" s="1316"/>
      <c r="AI201" s="1316"/>
      <c r="AJ201" s="1316"/>
      <c r="AK201" s="1316"/>
      <c r="AL201" s="1316"/>
      <c r="AM201" s="1316"/>
      <c r="AN201" s="1317" t="s">
        <v>127</v>
      </c>
      <c r="AO201" s="1318"/>
      <c r="AP201" s="1315"/>
      <c r="AQ201" s="1316"/>
      <c r="AR201" s="1316"/>
      <c r="AS201" s="1316"/>
      <c r="AT201" s="1316"/>
      <c r="AU201" s="1316"/>
      <c r="AV201" s="1316"/>
      <c r="AW201" s="1316"/>
      <c r="AX201" s="1317" t="s">
        <v>127</v>
      </c>
      <c r="AY201" s="1318"/>
      <c r="AZ201" s="1315"/>
      <c r="BA201" s="1316"/>
      <c r="BB201" s="1316"/>
      <c r="BC201" s="1316"/>
      <c r="BD201" s="1316"/>
      <c r="BE201" s="1316"/>
      <c r="BF201" s="1316"/>
      <c r="BG201" s="1316"/>
      <c r="BH201" s="1317" t="s">
        <v>127</v>
      </c>
      <c r="BI201" s="1318"/>
      <c r="BJ201" s="1315"/>
      <c r="BK201" s="1316"/>
      <c r="BL201" s="1316"/>
      <c r="BM201" s="1316"/>
      <c r="BN201" s="1316"/>
      <c r="BO201" s="1316"/>
      <c r="BP201" s="1316"/>
      <c r="BQ201" s="1316"/>
      <c r="BR201" s="1319" t="s">
        <v>127</v>
      </c>
      <c r="BS201" s="1320"/>
      <c r="BU201" s="657"/>
      <c r="BV201" s="582" t="str">
        <f t="shared" si="20"/>
        <v/>
      </c>
      <c r="BW201" s="582" t="str">
        <f t="shared" si="21"/>
        <v/>
      </c>
      <c r="BX201" s="582" t="str">
        <f t="shared" si="22"/>
        <v/>
      </c>
      <c r="BY201" s="582" t="str">
        <f t="shared" si="23"/>
        <v/>
      </c>
      <c r="BZ201" s="582" t="str">
        <f t="shared" si="24"/>
        <v/>
      </c>
      <c r="CA201" s="582"/>
      <c r="CB201" s="582"/>
      <c r="CC201" s="582"/>
      <c r="CD201" s="582"/>
      <c r="CE201" s="582"/>
      <c r="CF201" s="582"/>
      <c r="CG201" s="582"/>
      <c r="CH201" s="582"/>
      <c r="CI201" s="718"/>
      <c r="CJ201" s="718"/>
    </row>
    <row r="202" spans="1:155" s="255" customFormat="1" ht="17.100000000000001" customHeight="1">
      <c r="A202" s="657"/>
      <c r="C202" s="113"/>
      <c r="D202" s="113"/>
      <c r="E202" s="113"/>
      <c r="F202" s="113"/>
      <c r="G202" s="113"/>
      <c r="H202" s="113"/>
      <c r="I202" s="113"/>
      <c r="J202" s="113"/>
      <c r="K202" s="113"/>
      <c r="L202" s="113"/>
      <c r="M202" s="113"/>
      <c r="N202" s="113"/>
      <c r="O202" s="113"/>
      <c r="P202" s="113"/>
      <c r="Q202" s="113"/>
      <c r="R202" s="113"/>
      <c r="S202" s="113"/>
      <c r="T202" s="113"/>
      <c r="U202" s="113"/>
      <c r="V202" s="1293" t="str">
        <f>IF((V200-V201)&lt;=V199,"","【要確認】")</f>
        <v/>
      </c>
      <c r="W202" s="1293"/>
      <c r="X202" s="1293"/>
      <c r="Y202" s="1293"/>
      <c r="Z202" s="1293"/>
      <c r="AA202" s="1293"/>
      <c r="AB202" s="1293"/>
      <c r="AC202" s="1293"/>
      <c r="AD202" s="113"/>
      <c r="AE202" s="113"/>
      <c r="AF202" s="1293" t="str">
        <f>IF((AF200-AF201)&lt;=AF199,"","【要確認】")</f>
        <v/>
      </c>
      <c r="AG202" s="1293"/>
      <c r="AH202" s="1293"/>
      <c r="AI202" s="1293"/>
      <c r="AJ202" s="1293"/>
      <c r="AK202" s="1293"/>
      <c r="AL202" s="1293"/>
      <c r="AM202" s="1293"/>
      <c r="AN202" s="113"/>
      <c r="AO202" s="113"/>
      <c r="AP202" s="1293" t="str">
        <f>IF((AP200-AP201)&lt;=AP199,"","【要確認】")</f>
        <v/>
      </c>
      <c r="AQ202" s="1293"/>
      <c r="AR202" s="1293"/>
      <c r="AS202" s="1293"/>
      <c r="AT202" s="1293"/>
      <c r="AU202" s="1293"/>
      <c r="AV202" s="1293"/>
      <c r="AW202" s="1293"/>
      <c r="AX202" s="113"/>
      <c r="AY202" s="113"/>
      <c r="AZ202" s="1293" t="str">
        <f>IF((AZ200-AZ201)&lt;=AZ199,"","【要確認】")</f>
        <v/>
      </c>
      <c r="BA202" s="1293"/>
      <c r="BB202" s="1293"/>
      <c r="BC202" s="1293"/>
      <c r="BD202" s="1293"/>
      <c r="BE202" s="1293"/>
      <c r="BF202" s="1293"/>
      <c r="BG202" s="1293"/>
      <c r="BH202" s="113"/>
      <c r="BI202" s="113"/>
      <c r="BJ202" s="1293" t="str">
        <f>IF((BJ200-BJ201)&lt;=BJ199,"","【要確認】")</f>
        <v/>
      </c>
      <c r="BK202" s="1293"/>
      <c r="BL202" s="1293"/>
      <c r="BM202" s="1293"/>
      <c r="BN202" s="1293"/>
      <c r="BO202" s="1293"/>
      <c r="BP202" s="1293"/>
      <c r="BQ202" s="1293"/>
      <c r="BR202" s="113"/>
      <c r="BS202" s="113"/>
      <c r="BU202" s="657"/>
      <c r="BV202" s="582"/>
      <c r="BW202" s="582"/>
      <c r="BX202" s="582"/>
      <c r="BY202" s="582"/>
      <c r="BZ202" s="582"/>
      <c r="CA202" s="582"/>
      <c r="CB202" s="582"/>
      <c r="CC202" s="582"/>
      <c r="CD202" s="582"/>
      <c r="CE202" s="582"/>
      <c r="CF202" s="582"/>
      <c r="CG202" s="582"/>
      <c r="CH202" s="582"/>
      <c r="CI202" s="718"/>
      <c r="CJ202" s="718"/>
    </row>
    <row r="203" spans="1:155" s="255" customFormat="1" ht="23.1" customHeight="1">
      <c r="A203" s="657"/>
      <c r="C203" s="113"/>
      <c r="D203" s="113"/>
      <c r="E203" s="113"/>
      <c r="F203" s="113"/>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247" t="str">
        <f>IF(COUNTIF(V202:BP202,"【要確認】")=0,"","【要確認】が表示されている職種の列は、在籍者数≧（採用者数－離職者数）となるようご入力ください。")</f>
        <v/>
      </c>
      <c r="BU203" s="657"/>
      <c r="BV203" s="582"/>
      <c r="BW203" s="582"/>
      <c r="BX203" s="582"/>
      <c r="BY203" s="582"/>
      <c r="BZ203" s="582"/>
      <c r="CA203" s="582"/>
      <c r="CB203" s="582"/>
      <c r="CC203" s="582"/>
      <c r="CD203" s="582"/>
      <c r="CE203" s="582"/>
      <c r="CF203" s="582"/>
      <c r="CG203" s="582"/>
      <c r="CH203" s="582"/>
      <c r="CI203" s="718"/>
      <c r="CJ203" s="718"/>
    </row>
    <row r="204" spans="1:155" s="255" customFormat="1" ht="54.75" customHeight="1">
      <c r="A204" s="657"/>
      <c r="C204" s="113"/>
      <c r="D204" s="113"/>
      <c r="E204" s="1058" t="s">
        <v>372</v>
      </c>
      <c r="F204" s="1058"/>
      <c r="G204" s="1058"/>
      <c r="H204" s="1059" t="s">
        <v>713</v>
      </c>
      <c r="I204" s="1059"/>
      <c r="J204" s="1059"/>
      <c r="K204" s="1059"/>
      <c r="L204" s="1059"/>
      <c r="M204" s="1059"/>
      <c r="N204" s="1059"/>
      <c r="O204" s="1059"/>
      <c r="P204" s="1059"/>
      <c r="Q204" s="1059"/>
      <c r="R204" s="1059"/>
      <c r="S204" s="1059"/>
      <c r="T204" s="1059"/>
      <c r="U204" s="1059"/>
      <c r="V204" s="1059"/>
      <c r="W204" s="1059"/>
      <c r="X204" s="1059"/>
      <c r="Y204" s="1059"/>
      <c r="Z204" s="1059"/>
      <c r="AA204" s="1059"/>
      <c r="AB204" s="1059"/>
      <c r="AC204" s="1059"/>
      <c r="AD204" s="1059"/>
      <c r="AE204" s="1059"/>
      <c r="AF204" s="1059"/>
      <c r="AG204" s="1059"/>
      <c r="AH204" s="1059"/>
      <c r="AI204" s="1059"/>
      <c r="AJ204" s="1059"/>
      <c r="AK204" s="1059"/>
      <c r="AL204" s="1059"/>
      <c r="AM204" s="1059"/>
      <c r="AN204" s="1059"/>
      <c r="AO204" s="1059"/>
      <c r="AP204" s="1059"/>
      <c r="AQ204" s="1059"/>
      <c r="AR204" s="1059"/>
      <c r="AS204" s="1059"/>
      <c r="AT204" s="1059"/>
      <c r="AU204" s="1059"/>
      <c r="AV204" s="1059"/>
      <c r="AW204" s="1059"/>
      <c r="AX204" s="1059"/>
      <c r="AY204" s="1059"/>
      <c r="AZ204" s="1059"/>
      <c r="BA204" s="1059"/>
      <c r="BB204" s="1059"/>
      <c r="BC204" s="1059"/>
      <c r="BD204" s="1059"/>
      <c r="BE204" s="1059"/>
      <c r="BF204" s="1059"/>
      <c r="BG204" s="1059"/>
      <c r="BH204" s="1059"/>
      <c r="BI204" s="1059"/>
      <c r="BJ204" s="1059"/>
      <c r="BK204" s="1059"/>
      <c r="BL204" s="1059"/>
      <c r="BM204" s="1059"/>
      <c r="BN204" s="1059"/>
      <c r="BO204" s="1059"/>
      <c r="BP204" s="1059"/>
      <c r="BQ204" s="1059"/>
      <c r="BR204" s="1059"/>
      <c r="BS204" s="1059"/>
      <c r="BU204" s="657"/>
      <c r="BV204" s="582"/>
      <c r="BW204" s="582"/>
      <c r="BX204" s="582"/>
      <c r="BY204" s="582"/>
      <c r="BZ204" s="582"/>
      <c r="CA204" s="582"/>
      <c r="CB204" s="582"/>
      <c r="CC204" s="582"/>
      <c r="CD204" s="582"/>
      <c r="CE204" s="582"/>
      <c r="CF204" s="582"/>
      <c r="CG204" s="582"/>
      <c r="CH204" s="582"/>
      <c r="CI204" s="718"/>
      <c r="CJ204" s="718"/>
    </row>
    <row r="205" spans="1:155" s="72" customFormat="1" ht="21.75" customHeight="1">
      <c r="A205" s="659"/>
      <c r="C205" s="120"/>
      <c r="D205" s="120"/>
      <c r="E205" s="1060" t="s">
        <v>373</v>
      </c>
      <c r="F205" s="1060"/>
      <c r="G205" s="1060"/>
      <c r="H205" s="1061" t="s">
        <v>752</v>
      </c>
      <c r="I205" s="1061"/>
      <c r="J205" s="1061"/>
      <c r="K205" s="1061"/>
      <c r="L205" s="1061"/>
      <c r="M205" s="1061"/>
      <c r="N205" s="1061"/>
      <c r="O205" s="1061"/>
      <c r="P205" s="1061"/>
      <c r="Q205" s="1061"/>
      <c r="R205" s="1061"/>
      <c r="S205" s="1061"/>
      <c r="T205" s="1061"/>
      <c r="U205" s="1061"/>
      <c r="V205" s="1061"/>
      <c r="W205" s="1061"/>
      <c r="X205" s="1061"/>
      <c r="Y205" s="1061"/>
      <c r="Z205" s="1061"/>
      <c r="AA205" s="1061"/>
      <c r="AB205" s="1061"/>
      <c r="AC205" s="1061"/>
      <c r="AD205" s="1061"/>
      <c r="AE205" s="1061"/>
      <c r="AF205" s="1061"/>
      <c r="AG205" s="1061"/>
      <c r="AH205" s="1061"/>
      <c r="AI205" s="1061"/>
      <c r="AJ205" s="1061"/>
      <c r="AK205" s="1061"/>
      <c r="AL205" s="1061"/>
      <c r="AM205" s="1061"/>
      <c r="AN205" s="1061"/>
      <c r="AO205" s="1061"/>
      <c r="AP205" s="1061"/>
      <c r="AQ205" s="1061"/>
      <c r="AR205" s="1061"/>
      <c r="AS205" s="1061"/>
      <c r="AT205" s="1061"/>
      <c r="AU205" s="1061"/>
      <c r="AV205" s="1061"/>
      <c r="AW205" s="1061"/>
      <c r="AX205" s="1061"/>
      <c r="AY205" s="1061"/>
      <c r="AZ205" s="1061"/>
      <c r="BA205" s="1061"/>
      <c r="BB205" s="1061"/>
      <c r="BC205" s="1061"/>
      <c r="BD205" s="1061"/>
      <c r="BE205" s="1061"/>
      <c r="BF205" s="1061"/>
      <c r="BG205" s="1061"/>
      <c r="BH205" s="1061"/>
      <c r="BI205" s="1061"/>
      <c r="BJ205" s="1061"/>
      <c r="BK205" s="1061"/>
      <c r="BL205" s="1061"/>
      <c r="BM205" s="1061"/>
      <c r="BN205" s="1061"/>
      <c r="BO205" s="1061"/>
      <c r="BP205" s="1061"/>
      <c r="BQ205" s="1061"/>
      <c r="BR205" s="1061"/>
      <c r="BS205" s="83"/>
      <c r="BU205" s="659"/>
      <c r="BV205" s="586"/>
      <c r="BW205" s="586"/>
      <c r="BX205" s="586"/>
      <c r="BY205" s="586"/>
      <c r="BZ205" s="586"/>
      <c r="CA205" s="586"/>
      <c r="CB205" s="586"/>
      <c r="CC205" s="586"/>
      <c r="CD205" s="586"/>
      <c r="CE205" s="586"/>
      <c r="CF205" s="586"/>
      <c r="CG205" s="586"/>
      <c r="CH205" s="586"/>
      <c r="CI205" s="721"/>
      <c r="CJ205" s="721"/>
      <c r="CM205" s="307"/>
      <c r="CN205" s="307"/>
      <c r="CO205" s="307"/>
      <c r="CP205" s="307"/>
      <c r="CQ205" s="307"/>
      <c r="CR205" s="307"/>
      <c r="CS205" s="307"/>
      <c r="CT205" s="307"/>
      <c r="CU205" s="307"/>
      <c r="CV205" s="307"/>
      <c r="CW205" s="307"/>
      <c r="CX205" s="307"/>
      <c r="CY205" s="307"/>
      <c r="CZ205" s="307"/>
      <c r="DA205" s="307"/>
      <c r="DB205" s="307"/>
      <c r="DC205" s="307"/>
      <c r="DD205" s="307"/>
      <c r="DE205" s="307"/>
      <c r="DF205" s="307"/>
      <c r="DG205" s="307"/>
      <c r="DH205" s="307"/>
      <c r="DI205" s="307"/>
      <c r="DJ205" s="307"/>
      <c r="DK205" s="307"/>
      <c r="DL205" s="307"/>
      <c r="DM205" s="307"/>
      <c r="DN205" s="307"/>
      <c r="DO205" s="307"/>
      <c r="DP205" s="307"/>
      <c r="DQ205" s="307"/>
      <c r="DR205" s="307"/>
      <c r="DS205" s="307"/>
      <c r="DT205" s="307"/>
      <c r="DU205" s="307"/>
      <c r="DV205" s="307"/>
      <c r="DW205" s="307"/>
      <c r="DX205" s="307"/>
      <c r="DY205" s="307"/>
      <c r="DZ205" s="307"/>
      <c r="EA205" s="307"/>
      <c r="EB205" s="307"/>
      <c r="EC205" s="307"/>
      <c r="ED205" s="307"/>
      <c r="EE205" s="307"/>
      <c r="EF205" s="307"/>
      <c r="EG205" s="307"/>
      <c r="EH205" s="307"/>
      <c r="EI205" s="307"/>
      <c r="EJ205" s="307"/>
      <c r="EK205" s="307"/>
      <c r="EL205" s="307"/>
      <c r="EM205" s="307"/>
      <c r="EN205" s="307"/>
      <c r="EO205" s="307"/>
      <c r="EP205" s="307"/>
      <c r="EQ205" s="307"/>
      <c r="ER205" s="307"/>
      <c r="ES205" s="307"/>
      <c r="ET205" s="307"/>
      <c r="EU205" s="307"/>
      <c r="EV205" s="307"/>
      <c r="EW205" s="307"/>
      <c r="EX205" s="307"/>
      <c r="EY205" s="307"/>
    </row>
    <row r="206" spans="1:155">
      <c r="A206" s="653"/>
      <c r="BU206" s="653"/>
    </row>
    <row r="207" spans="1:155" s="57" customFormat="1" ht="20.100000000000001" customHeight="1">
      <c r="A207" s="648"/>
      <c r="C207" s="47" t="s">
        <v>170</v>
      </c>
      <c r="D207" s="47"/>
      <c r="E207" s="47"/>
      <c r="F207" s="47"/>
      <c r="G207" s="47"/>
      <c r="H207" s="1038" t="s">
        <v>189</v>
      </c>
      <c r="I207" s="1038"/>
      <c r="J207" s="1038"/>
      <c r="K207" s="1038"/>
      <c r="L207" s="1038"/>
      <c r="M207" s="1038"/>
      <c r="N207" s="1038"/>
      <c r="O207" s="1038"/>
      <c r="P207" s="1038"/>
      <c r="Q207" s="1038"/>
      <c r="R207" s="1038"/>
      <c r="S207" s="1038"/>
      <c r="T207" s="1038"/>
      <c r="U207" s="1038"/>
      <c r="V207" s="1038"/>
      <c r="W207" s="1038"/>
      <c r="X207" s="1038"/>
      <c r="Y207" s="1038"/>
      <c r="Z207" s="1038"/>
      <c r="AA207" s="1038"/>
      <c r="AB207" s="1038"/>
      <c r="AC207" s="1038"/>
      <c r="AD207" s="1038"/>
      <c r="AE207" s="1038"/>
      <c r="AF207" s="1038"/>
      <c r="AG207" s="1038"/>
      <c r="AH207" s="1038"/>
      <c r="AI207" s="1038"/>
      <c r="AJ207" s="1038"/>
      <c r="AK207" s="1038"/>
      <c r="AL207" s="1038"/>
      <c r="AM207" s="1038"/>
      <c r="AN207" s="1038"/>
      <c r="AO207" s="1038"/>
      <c r="AP207" s="1038"/>
      <c r="AQ207" s="1038"/>
      <c r="AR207" s="1038"/>
      <c r="AS207" s="1038"/>
      <c r="AT207" s="1038"/>
      <c r="AU207" s="1038"/>
      <c r="AV207" s="1038"/>
      <c r="AW207" s="1038"/>
      <c r="AX207" s="1038"/>
      <c r="AY207" s="1038"/>
      <c r="AZ207" s="1038"/>
      <c r="BA207" s="1038"/>
      <c r="BB207" s="1038"/>
      <c r="BC207" s="1038"/>
      <c r="BD207" s="1038"/>
      <c r="BE207" s="1038"/>
      <c r="BF207" s="1038"/>
      <c r="BG207" s="1038"/>
      <c r="BH207" s="1038"/>
      <c r="BI207" s="1038"/>
      <c r="BJ207" s="1038"/>
      <c r="BK207" s="1038"/>
      <c r="BL207" s="1038"/>
      <c r="BM207" s="1038"/>
      <c r="BN207" s="1038"/>
      <c r="BO207" s="1038"/>
      <c r="BP207" s="1038"/>
      <c r="BQ207" s="1038"/>
      <c r="BR207" s="1038"/>
      <c r="BS207" s="1038"/>
      <c r="BT207" s="1038"/>
      <c r="BU207" s="648"/>
      <c r="BV207" s="560"/>
      <c r="BW207" s="560"/>
      <c r="BX207" s="560"/>
      <c r="BY207" s="560"/>
      <c r="BZ207" s="560"/>
      <c r="CA207" s="560"/>
      <c r="CB207" s="560"/>
      <c r="CC207" s="560"/>
      <c r="CD207" s="560"/>
      <c r="CE207" s="560"/>
      <c r="CF207" s="560"/>
      <c r="CG207" s="560"/>
      <c r="CH207" s="560"/>
      <c r="CI207" s="703"/>
      <c r="CJ207" s="703"/>
    </row>
    <row r="208" spans="1:155" s="33" customFormat="1" ht="20.100000000000001" customHeight="1">
      <c r="A208" s="647"/>
      <c r="C208" s="58"/>
      <c r="D208" s="66"/>
      <c r="E208" s="58"/>
      <c r="H208" s="255"/>
      <c r="I208" s="207" t="s">
        <v>293</v>
      </c>
      <c r="K208" s="207"/>
      <c r="L208" s="207"/>
      <c r="M208" s="207"/>
      <c r="N208" s="207"/>
      <c r="O208" s="207"/>
      <c r="P208" s="207"/>
      <c r="Q208" s="207"/>
      <c r="R208" s="207"/>
      <c r="S208" s="207"/>
      <c r="T208" s="207"/>
      <c r="U208" s="207"/>
      <c r="V208" s="207"/>
      <c r="W208" s="207"/>
      <c r="X208" s="207"/>
      <c r="Y208" s="207"/>
      <c r="Z208" s="207"/>
      <c r="AA208" s="207"/>
      <c r="AB208" s="207"/>
      <c r="AC208" s="207"/>
      <c r="AD208" s="207"/>
      <c r="AE208" s="207"/>
      <c r="AF208" s="207"/>
      <c r="AG208" s="207"/>
      <c r="AH208" s="207"/>
      <c r="AI208" s="207"/>
      <c r="AJ208" s="207"/>
      <c r="AK208" s="207"/>
      <c r="AL208" s="207"/>
      <c r="AM208" s="207"/>
      <c r="AN208" s="207"/>
      <c r="AO208" s="207"/>
      <c r="AP208" s="207"/>
      <c r="AQ208" s="207"/>
      <c r="AR208" s="207"/>
      <c r="AS208" s="207"/>
      <c r="AT208" s="207"/>
      <c r="AU208" s="207"/>
      <c r="AV208" s="207"/>
      <c r="AW208" s="207"/>
      <c r="AX208" s="207"/>
      <c r="AY208" s="207"/>
      <c r="AZ208" s="207"/>
      <c r="BA208" s="207"/>
      <c r="BB208" s="207"/>
      <c r="BC208" s="207"/>
      <c r="BU208" s="647"/>
      <c r="BV208" s="559"/>
      <c r="BW208" s="559"/>
      <c r="BX208" s="559"/>
      <c r="BY208" s="559"/>
      <c r="BZ208" s="559"/>
      <c r="CA208" s="559"/>
      <c r="CB208" s="559"/>
      <c r="CC208" s="559"/>
      <c r="CD208" s="559"/>
      <c r="CE208" s="559"/>
      <c r="CF208" s="559"/>
      <c r="CG208" s="559"/>
      <c r="CH208" s="559"/>
      <c r="CI208" s="702"/>
      <c r="CJ208" s="702"/>
    </row>
    <row r="209" spans="1:88" s="33" customFormat="1" ht="5.25" customHeight="1">
      <c r="A209" s="647"/>
      <c r="C209" s="58"/>
      <c r="D209" s="66"/>
      <c r="E209" s="58"/>
      <c r="H209" s="255"/>
      <c r="I209" s="207"/>
      <c r="K209" s="207"/>
      <c r="L209" s="207"/>
      <c r="M209" s="207"/>
      <c r="N209" s="207"/>
      <c r="O209" s="207"/>
      <c r="P209" s="207"/>
      <c r="Q209" s="207"/>
      <c r="R209" s="207"/>
      <c r="S209" s="207"/>
      <c r="T209" s="207"/>
      <c r="U209" s="207"/>
      <c r="V209" s="207"/>
      <c r="W209" s="207"/>
      <c r="X209" s="207"/>
      <c r="Y209" s="207"/>
      <c r="Z209" s="207"/>
      <c r="AA209" s="207"/>
      <c r="AB209" s="207"/>
      <c r="AC209" s="207"/>
      <c r="AD209" s="207"/>
      <c r="AE209" s="207"/>
      <c r="AF209" s="207"/>
      <c r="AG209" s="207"/>
      <c r="AH209" s="207"/>
      <c r="AI209" s="207"/>
      <c r="AJ209" s="207"/>
      <c r="AK209" s="207"/>
      <c r="AL209" s="207"/>
      <c r="AM209" s="207"/>
      <c r="AN209" s="207"/>
      <c r="AO209" s="207"/>
      <c r="AP209" s="207"/>
      <c r="AQ209" s="207"/>
      <c r="AR209" s="207"/>
      <c r="AS209" s="207"/>
      <c r="AT209" s="207"/>
      <c r="AU209" s="207"/>
      <c r="AV209" s="207"/>
      <c r="AW209" s="207"/>
      <c r="AX209" s="207"/>
      <c r="AY209" s="207"/>
      <c r="AZ209" s="207"/>
      <c r="BA209" s="207"/>
      <c r="BB209" s="207"/>
      <c r="BC209" s="207"/>
      <c r="BU209" s="647"/>
      <c r="BV209" s="559"/>
      <c r="BW209" s="559"/>
      <c r="BX209" s="559"/>
      <c r="BY209" s="559"/>
      <c r="BZ209" s="559"/>
      <c r="CA209" s="559"/>
      <c r="CB209" s="559"/>
      <c r="CC209" s="559"/>
      <c r="CD209" s="559"/>
      <c r="CE209" s="559"/>
      <c r="CF209" s="559"/>
      <c r="CG209" s="559"/>
      <c r="CH209" s="559"/>
      <c r="CI209" s="702"/>
      <c r="CJ209" s="702"/>
    </row>
    <row r="210" spans="1:88" s="33" customFormat="1" ht="24.75" customHeight="1">
      <c r="A210" s="647"/>
      <c r="E210" s="1007" t="s">
        <v>753</v>
      </c>
      <c r="F210" s="1007"/>
      <c r="G210" s="1007"/>
      <c r="H210" s="1007"/>
      <c r="I210" s="1007"/>
      <c r="J210" s="1007"/>
      <c r="K210" s="1007"/>
      <c r="L210" s="1007"/>
      <c r="M210" s="1007"/>
      <c r="N210" s="1007"/>
      <c r="O210" s="1007"/>
      <c r="P210" s="1007"/>
      <c r="Q210" s="1007"/>
      <c r="R210" s="1007"/>
      <c r="S210" s="1007"/>
      <c r="T210" s="1007"/>
      <c r="U210" s="1007"/>
      <c r="V210" s="308"/>
      <c r="W210" s="309" t="s">
        <v>77</v>
      </c>
      <c r="X210" s="310"/>
      <c r="Y210" s="310"/>
      <c r="Z210" s="310"/>
      <c r="AA210" s="310"/>
      <c r="AB210" s="310"/>
      <c r="AC210" s="310"/>
      <c r="AD210" s="310"/>
      <c r="AE210" s="311"/>
      <c r="AF210" s="311"/>
      <c r="AG210" s="311"/>
      <c r="AH210" s="311"/>
      <c r="AI210" s="311"/>
      <c r="AJ210" s="311"/>
      <c r="AK210" s="311"/>
      <c r="AL210" s="311"/>
      <c r="AM210" s="311"/>
      <c r="AN210" s="311"/>
      <c r="AO210" s="311"/>
      <c r="AP210" s="311"/>
      <c r="AQ210" s="311"/>
      <c r="AR210" s="311"/>
      <c r="AS210" s="311"/>
      <c r="AT210" s="311"/>
      <c r="AU210" s="311"/>
      <c r="AV210" s="311"/>
      <c r="AW210" s="311"/>
      <c r="AX210" s="311"/>
      <c r="AY210" s="311"/>
      <c r="AZ210" s="311"/>
      <c r="BA210" s="311"/>
      <c r="BB210" s="311"/>
      <c r="BC210" s="311"/>
      <c r="BD210" s="311"/>
      <c r="BE210" s="311"/>
      <c r="BF210" s="311"/>
      <c r="BG210" s="311"/>
      <c r="BH210" s="311"/>
      <c r="BI210" s="311"/>
      <c r="BJ210" s="311"/>
      <c r="BK210" s="1039" t="s">
        <v>78</v>
      </c>
      <c r="BL210" s="1040"/>
      <c r="BM210" s="1040"/>
      <c r="BN210" s="1040"/>
      <c r="BO210" s="1040"/>
      <c r="BP210" s="1040"/>
      <c r="BQ210" s="1040"/>
      <c r="BR210" s="1041"/>
      <c r="BU210" s="647"/>
      <c r="BV210" s="559"/>
      <c r="BW210" s="559"/>
      <c r="BX210" s="559"/>
      <c r="BY210" s="559"/>
      <c r="BZ210" s="559"/>
      <c r="CA210" s="559"/>
      <c r="CB210" s="559"/>
      <c r="CC210" s="559"/>
      <c r="CD210" s="559"/>
      <c r="CE210" s="559"/>
      <c r="CF210" s="559"/>
      <c r="CG210" s="559"/>
      <c r="CH210" s="559"/>
      <c r="CI210" s="702"/>
      <c r="CJ210" s="702"/>
    </row>
    <row r="211" spans="1:88" s="33" customFormat="1" ht="30" customHeight="1">
      <c r="A211" s="647"/>
      <c r="E211" s="312"/>
      <c r="F211" s="312"/>
      <c r="G211" s="312"/>
      <c r="H211" s="312"/>
      <c r="I211" s="312"/>
      <c r="J211" s="312"/>
      <c r="K211" s="312"/>
      <c r="L211" s="312"/>
      <c r="M211" s="312"/>
      <c r="N211" s="312"/>
      <c r="O211" s="312"/>
      <c r="P211" s="312"/>
      <c r="Q211" s="312"/>
      <c r="R211" s="312"/>
      <c r="S211" s="312"/>
      <c r="T211" s="312"/>
      <c r="U211" s="312"/>
      <c r="V211" s="313"/>
      <c r="W211" s="1294" t="s">
        <v>447</v>
      </c>
      <c r="X211" s="1274"/>
      <c r="Y211" s="1274"/>
      <c r="Z211" s="1274"/>
      <c r="AA211" s="1274"/>
      <c r="AB211" s="1274"/>
      <c r="AC211" s="1274"/>
      <c r="AD211" s="1275"/>
      <c r="AE211" s="1273" t="s">
        <v>79</v>
      </c>
      <c r="AF211" s="1274"/>
      <c r="AG211" s="1274"/>
      <c r="AH211" s="1274"/>
      <c r="AI211" s="1274"/>
      <c r="AJ211" s="1274"/>
      <c r="AK211" s="1274"/>
      <c r="AL211" s="1275"/>
      <c r="AM211" s="1273" t="s">
        <v>448</v>
      </c>
      <c r="AN211" s="1274"/>
      <c r="AO211" s="1274"/>
      <c r="AP211" s="1274"/>
      <c r="AQ211" s="1274"/>
      <c r="AR211" s="1274"/>
      <c r="AS211" s="1274"/>
      <c r="AT211" s="1275"/>
      <c r="AU211" s="1276" t="s">
        <v>80</v>
      </c>
      <c r="AV211" s="1129"/>
      <c r="AW211" s="1129"/>
      <c r="AX211" s="1129"/>
      <c r="AY211" s="1129"/>
      <c r="AZ211" s="1129"/>
      <c r="BA211" s="1129"/>
      <c r="BB211" s="1277"/>
      <c r="BC211" s="1276" t="s">
        <v>81</v>
      </c>
      <c r="BD211" s="1129"/>
      <c r="BE211" s="1129"/>
      <c r="BF211" s="1129"/>
      <c r="BG211" s="1129"/>
      <c r="BH211" s="1129"/>
      <c r="BI211" s="1129"/>
      <c r="BJ211" s="1130"/>
      <c r="BK211" s="1042"/>
      <c r="BL211" s="1043"/>
      <c r="BM211" s="1043"/>
      <c r="BN211" s="1043"/>
      <c r="BO211" s="1043"/>
      <c r="BP211" s="1043"/>
      <c r="BQ211" s="1043"/>
      <c r="BR211" s="1044"/>
      <c r="BU211" s="647"/>
      <c r="BV211" s="559"/>
      <c r="BW211" s="559"/>
      <c r="BX211" s="559"/>
      <c r="BY211" s="559"/>
      <c r="BZ211" s="559"/>
      <c r="CA211" s="559"/>
      <c r="CB211" s="559"/>
      <c r="CC211" s="559"/>
      <c r="CD211" s="559"/>
      <c r="CE211" s="559"/>
      <c r="CF211" s="559"/>
      <c r="CG211" s="559"/>
      <c r="CH211" s="559"/>
      <c r="CI211" s="702"/>
      <c r="CJ211" s="702"/>
    </row>
    <row r="212" spans="1:88" s="33" customFormat="1" ht="30" customHeight="1">
      <c r="A212" s="647"/>
      <c r="E212" s="314" t="s">
        <v>117</v>
      </c>
      <c r="F212" s="311"/>
      <c r="G212" s="315" t="s">
        <v>111</v>
      </c>
      <c r="H212" s="311"/>
      <c r="I212" s="311"/>
      <c r="J212" s="311"/>
      <c r="K212" s="311"/>
      <c r="L212" s="311"/>
      <c r="M212" s="311"/>
      <c r="N212" s="311"/>
      <c r="O212" s="311"/>
      <c r="P212" s="311"/>
      <c r="Q212" s="311"/>
      <c r="R212" s="311"/>
      <c r="S212" s="311"/>
      <c r="T212" s="311"/>
      <c r="U212" s="311"/>
      <c r="V212" s="311"/>
      <c r="W212" s="971" t="s">
        <v>547</v>
      </c>
      <c r="X212" s="972"/>
      <c r="Y212" s="972"/>
      <c r="Z212" s="972"/>
      <c r="AA212" s="972"/>
      <c r="AB212" s="972"/>
      <c r="AC212" s="972"/>
      <c r="AD212" s="973"/>
      <c r="AE212" s="974" t="s">
        <v>530</v>
      </c>
      <c r="AF212" s="972"/>
      <c r="AG212" s="972"/>
      <c r="AH212" s="972"/>
      <c r="AI212" s="972"/>
      <c r="AJ212" s="972"/>
      <c r="AK212" s="972"/>
      <c r="AL212" s="973"/>
      <c r="AM212" s="974" t="s">
        <v>552</v>
      </c>
      <c r="AN212" s="972"/>
      <c r="AO212" s="972"/>
      <c r="AP212" s="972"/>
      <c r="AQ212" s="972"/>
      <c r="AR212" s="972"/>
      <c r="AS212" s="972"/>
      <c r="AT212" s="973"/>
      <c r="AU212" s="972" t="s">
        <v>553</v>
      </c>
      <c r="AV212" s="972"/>
      <c r="AW212" s="972"/>
      <c r="AX212" s="972"/>
      <c r="AY212" s="972"/>
      <c r="AZ212" s="972"/>
      <c r="BA212" s="972"/>
      <c r="BB212" s="973"/>
      <c r="BC212" s="974" t="s">
        <v>554</v>
      </c>
      <c r="BD212" s="972"/>
      <c r="BE212" s="972"/>
      <c r="BF212" s="972"/>
      <c r="BG212" s="972"/>
      <c r="BH212" s="972"/>
      <c r="BI212" s="972"/>
      <c r="BJ212" s="975"/>
      <c r="BK212" s="971" t="s">
        <v>555</v>
      </c>
      <c r="BL212" s="972"/>
      <c r="BM212" s="972"/>
      <c r="BN212" s="972"/>
      <c r="BO212" s="972"/>
      <c r="BP212" s="972"/>
      <c r="BQ212" s="972"/>
      <c r="BR212" s="975"/>
      <c r="BU212" s="647"/>
      <c r="BV212" s="559" t="b">
        <v>0</v>
      </c>
      <c r="BW212" s="559" t="b">
        <v>0</v>
      </c>
      <c r="BX212" s="559" t="b">
        <v>0</v>
      </c>
      <c r="BY212" s="559" t="b">
        <v>0</v>
      </c>
      <c r="BZ212" s="559" t="b">
        <v>0</v>
      </c>
      <c r="CA212" s="559" t="b">
        <v>0</v>
      </c>
      <c r="CB212" s="588">
        <f>IF(COUNTIF(BV212:CA212,TRUE)&gt;=2,1,IF(COUNTIF(BV212:CA212,FALSE)=6,2,"0"))</f>
        <v>2</v>
      </c>
      <c r="CC212" s="559"/>
      <c r="CD212" s="559"/>
      <c r="CE212" s="559"/>
      <c r="CF212" s="559"/>
      <c r="CG212" s="559"/>
      <c r="CH212" s="559"/>
      <c r="CI212" s="702"/>
      <c r="CJ212" s="702"/>
    </row>
    <row r="213" spans="1:88" s="33" customFormat="1" ht="30" customHeight="1">
      <c r="A213" s="647"/>
      <c r="E213" s="316" t="s">
        <v>118</v>
      </c>
      <c r="F213" s="317"/>
      <c r="G213" s="318" t="s">
        <v>113</v>
      </c>
      <c r="H213" s="317"/>
      <c r="I213" s="317"/>
      <c r="J213" s="317"/>
      <c r="K213" s="317"/>
      <c r="L213" s="317"/>
      <c r="M213" s="317"/>
      <c r="N213" s="317"/>
      <c r="O213" s="317"/>
      <c r="P213" s="317"/>
      <c r="Q213" s="317"/>
      <c r="R213" s="317"/>
      <c r="S213" s="317"/>
      <c r="T213" s="317"/>
      <c r="U213" s="317"/>
      <c r="V213" s="317"/>
      <c r="W213" s="976" t="s">
        <v>549</v>
      </c>
      <c r="X213" s="977"/>
      <c r="Y213" s="977"/>
      <c r="Z213" s="977"/>
      <c r="AA213" s="977"/>
      <c r="AB213" s="977"/>
      <c r="AC213" s="977"/>
      <c r="AD213" s="978"/>
      <c r="AE213" s="979" t="s">
        <v>551</v>
      </c>
      <c r="AF213" s="977"/>
      <c r="AG213" s="977"/>
      <c r="AH213" s="977"/>
      <c r="AI213" s="977"/>
      <c r="AJ213" s="977"/>
      <c r="AK213" s="977"/>
      <c r="AL213" s="978"/>
      <c r="AM213" s="979" t="s">
        <v>552</v>
      </c>
      <c r="AN213" s="977"/>
      <c r="AO213" s="977"/>
      <c r="AP213" s="977"/>
      <c r="AQ213" s="977"/>
      <c r="AR213" s="977"/>
      <c r="AS213" s="977"/>
      <c r="AT213" s="978"/>
      <c r="AU213" s="977" t="s">
        <v>553</v>
      </c>
      <c r="AV213" s="977"/>
      <c r="AW213" s="977"/>
      <c r="AX213" s="977"/>
      <c r="AY213" s="977"/>
      <c r="AZ213" s="977"/>
      <c r="BA213" s="977"/>
      <c r="BB213" s="978"/>
      <c r="BC213" s="979" t="s">
        <v>554</v>
      </c>
      <c r="BD213" s="977"/>
      <c r="BE213" s="977"/>
      <c r="BF213" s="977"/>
      <c r="BG213" s="977"/>
      <c r="BH213" s="977"/>
      <c r="BI213" s="977"/>
      <c r="BJ213" s="980"/>
      <c r="BK213" s="976" t="s">
        <v>555</v>
      </c>
      <c r="BL213" s="977"/>
      <c r="BM213" s="977"/>
      <c r="BN213" s="977"/>
      <c r="BO213" s="977"/>
      <c r="BP213" s="977"/>
      <c r="BQ213" s="977"/>
      <c r="BR213" s="980"/>
      <c r="BU213" s="647"/>
      <c r="BV213" s="559" t="b">
        <v>0</v>
      </c>
      <c r="BW213" s="559" t="b">
        <v>0</v>
      </c>
      <c r="BX213" s="559" t="b">
        <v>0</v>
      </c>
      <c r="BY213" s="559" t="b">
        <v>0</v>
      </c>
      <c r="BZ213" s="559" t="b">
        <v>0</v>
      </c>
      <c r="CA213" s="559" t="b">
        <v>0</v>
      </c>
      <c r="CB213" s="588">
        <f t="shared" ref="CB213:CB218" si="25">IF(COUNTIF(BV213:CA213,TRUE)&gt;=2,1,IF(COUNTIF(BV213:CA213,FALSE)=6,2,"0"))</f>
        <v>2</v>
      </c>
      <c r="CC213" s="559"/>
      <c r="CD213" s="559"/>
      <c r="CE213" s="559"/>
      <c r="CF213" s="559"/>
      <c r="CG213" s="559"/>
      <c r="CH213" s="559"/>
      <c r="CI213" s="702"/>
      <c r="CJ213" s="702"/>
    </row>
    <row r="214" spans="1:88" s="33" customFormat="1" ht="30" customHeight="1">
      <c r="A214" s="647"/>
      <c r="E214" s="316" t="s">
        <v>119</v>
      </c>
      <c r="F214" s="317"/>
      <c r="G214" s="318" t="s">
        <v>112</v>
      </c>
      <c r="H214" s="317"/>
      <c r="I214" s="317"/>
      <c r="J214" s="317"/>
      <c r="K214" s="317"/>
      <c r="L214" s="317"/>
      <c r="M214" s="317"/>
      <c r="N214" s="317"/>
      <c r="O214" s="317"/>
      <c r="P214" s="317"/>
      <c r="Q214" s="317"/>
      <c r="R214" s="317"/>
      <c r="S214" s="317"/>
      <c r="T214" s="317"/>
      <c r="U214" s="317"/>
      <c r="V214" s="319"/>
      <c r="W214" s="1338" t="s">
        <v>547</v>
      </c>
      <c r="X214" s="982"/>
      <c r="Y214" s="982"/>
      <c r="Z214" s="982"/>
      <c r="AA214" s="982"/>
      <c r="AB214" s="982"/>
      <c r="AC214" s="982"/>
      <c r="AD214" s="983"/>
      <c r="AE214" s="981" t="s">
        <v>530</v>
      </c>
      <c r="AF214" s="982"/>
      <c r="AG214" s="982"/>
      <c r="AH214" s="982"/>
      <c r="AI214" s="982"/>
      <c r="AJ214" s="982"/>
      <c r="AK214" s="982"/>
      <c r="AL214" s="983"/>
      <c r="AM214" s="981" t="s">
        <v>552</v>
      </c>
      <c r="AN214" s="982"/>
      <c r="AO214" s="982"/>
      <c r="AP214" s="982"/>
      <c r="AQ214" s="982"/>
      <c r="AR214" s="982"/>
      <c r="AS214" s="982"/>
      <c r="AT214" s="983"/>
      <c r="AU214" s="979" t="s">
        <v>553</v>
      </c>
      <c r="AV214" s="977"/>
      <c r="AW214" s="977"/>
      <c r="AX214" s="977"/>
      <c r="AY214" s="977"/>
      <c r="AZ214" s="977"/>
      <c r="BA214" s="977"/>
      <c r="BB214" s="978"/>
      <c r="BC214" s="979" t="s">
        <v>554</v>
      </c>
      <c r="BD214" s="977"/>
      <c r="BE214" s="977"/>
      <c r="BF214" s="977"/>
      <c r="BG214" s="977"/>
      <c r="BH214" s="977"/>
      <c r="BI214" s="977"/>
      <c r="BJ214" s="980"/>
      <c r="BK214" s="976" t="s">
        <v>555</v>
      </c>
      <c r="BL214" s="977"/>
      <c r="BM214" s="977"/>
      <c r="BN214" s="977"/>
      <c r="BO214" s="977"/>
      <c r="BP214" s="977"/>
      <c r="BQ214" s="977"/>
      <c r="BR214" s="980"/>
      <c r="BU214" s="647"/>
      <c r="BV214" s="559" t="b">
        <v>0</v>
      </c>
      <c r="BW214" s="559" t="b">
        <v>0</v>
      </c>
      <c r="BX214" s="559" t="b">
        <v>0</v>
      </c>
      <c r="BY214" s="559" t="b">
        <v>0</v>
      </c>
      <c r="BZ214" s="559" t="b">
        <v>0</v>
      </c>
      <c r="CA214" s="559" t="b">
        <v>0</v>
      </c>
      <c r="CB214" s="588">
        <f t="shared" si="25"/>
        <v>2</v>
      </c>
      <c r="CC214" s="559"/>
      <c r="CD214" s="559"/>
      <c r="CE214" s="559"/>
      <c r="CF214" s="559"/>
      <c r="CG214" s="559"/>
      <c r="CH214" s="559"/>
      <c r="CI214" s="702"/>
      <c r="CJ214" s="702"/>
    </row>
    <row r="215" spans="1:88" s="33" customFormat="1" ht="30" customHeight="1">
      <c r="A215" s="647"/>
      <c r="E215" s="316" t="s">
        <v>120</v>
      </c>
      <c r="F215" s="317"/>
      <c r="G215" s="318" t="s">
        <v>115</v>
      </c>
      <c r="H215" s="317"/>
      <c r="I215" s="317"/>
      <c r="J215" s="317"/>
      <c r="K215" s="317"/>
      <c r="L215" s="317"/>
      <c r="M215" s="317"/>
      <c r="N215" s="317"/>
      <c r="O215" s="317"/>
      <c r="P215" s="317"/>
      <c r="Q215" s="317"/>
      <c r="R215" s="317"/>
      <c r="S215" s="317"/>
      <c r="T215" s="317"/>
      <c r="U215" s="317"/>
      <c r="V215" s="319"/>
      <c r="W215" s="976" t="s">
        <v>549</v>
      </c>
      <c r="X215" s="977"/>
      <c r="Y215" s="977"/>
      <c r="Z215" s="977"/>
      <c r="AA215" s="977"/>
      <c r="AB215" s="977"/>
      <c r="AC215" s="977"/>
      <c r="AD215" s="978"/>
      <c r="AE215" s="979" t="s">
        <v>551</v>
      </c>
      <c r="AF215" s="977"/>
      <c r="AG215" s="977"/>
      <c r="AH215" s="977"/>
      <c r="AI215" s="977"/>
      <c r="AJ215" s="977"/>
      <c r="AK215" s="977"/>
      <c r="AL215" s="978"/>
      <c r="AM215" s="979" t="s">
        <v>552</v>
      </c>
      <c r="AN215" s="977"/>
      <c r="AO215" s="977"/>
      <c r="AP215" s="977"/>
      <c r="AQ215" s="977"/>
      <c r="AR215" s="977"/>
      <c r="AS215" s="977"/>
      <c r="AT215" s="978"/>
      <c r="AU215" s="979" t="s">
        <v>553</v>
      </c>
      <c r="AV215" s="977"/>
      <c r="AW215" s="977"/>
      <c r="AX215" s="977"/>
      <c r="AY215" s="977"/>
      <c r="AZ215" s="977"/>
      <c r="BA215" s="977"/>
      <c r="BB215" s="978"/>
      <c r="BC215" s="979" t="s">
        <v>554</v>
      </c>
      <c r="BD215" s="977"/>
      <c r="BE215" s="977"/>
      <c r="BF215" s="977"/>
      <c r="BG215" s="977"/>
      <c r="BH215" s="977"/>
      <c r="BI215" s="977"/>
      <c r="BJ215" s="980"/>
      <c r="BK215" s="976" t="s">
        <v>555</v>
      </c>
      <c r="BL215" s="977"/>
      <c r="BM215" s="977"/>
      <c r="BN215" s="977"/>
      <c r="BO215" s="977"/>
      <c r="BP215" s="977"/>
      <c r="BQ215" s="977"/>
      <c r="BR215" s="980"/>
      <c r="BU215" s="647"/>
      <c r="BV215" s="559" t="b">
        <v>0</v>
      </c>
      <c r="BW215" s="559" t="b">
        <v>0</v>
      </c>
      <c r="BX215" s="559" t="b">
        <v>0</v>
      </c>
      <c r="BY215" s="559" t="b">
        <v>0</v>
      </c>
      <c r="BZ215" s="559" t="b">
        <v>0</v>
      </c>
      <c r="CA215" s="559" t="b">
        <v>0</v>
      </c>
      <c r="CB215" s="588">
        <f t="shared" si="25"/>
        <v>2</v>
      </c>
      <c r="CC215" s="559"/>
      <c r="CD215" s="559"/>
      <c r="CE215" s="559"/>
      <c r="CF215" s="559"/>
      <c r="CG215" s="559"/>
      <c r="CH215" s="559"/>
      <c r="CI215" s="702"/>
      <c r="CJ215" s="702"/>
    </row>
    <row r="216" spans="1:88" s="33" customFormat="1" ht="30" customHeight="1">
      <c r="A216" s="647"/>
      <c r="E216" s="316" t="s">
        <v>121</v>
      </c>
      <c r="F216" s="317"/>
      <c r="G216" s="318" t="s">
        <v>114</v>
      </c>
      <c r="H216" s="317"/>
      <c r="I216" s="317"/>
      <c r="J216" s="317"/>
      <c r="K216" s="317"/>
      <c r="L216" s="317"/>
      <c r="M216" s="317"/>
      <c r="N216" s="317"/>
      <c r="O216" s="317"/>
      <c r="P216" s="317"/>
      <c r="Q216" s="317"/>
      <c r="R216" s="317"/>
      <c r="S216" s="317"/>
      <c r="T216" s="317"/>
      <c r="U216" s="317"/>
      <c r="V216" s="319"/>
      <c r="W216" s="976" t="s">
        <v>549</v>
      </c>
      <c r="X216" s="977"/>
      <c r="Y216" s="977"/>
      <c r="Z216" s="977"/>
      <c r="AA216" s="977"/>
      <c r="AB216" s="977"/>
      <c r="AC216" s="977"/>
      <c r="AD216" s="978"/>
      <c r="AE216" s="979" t="s">
        <v>551</v>
      </c>
      <c r="AF216" s="977"/>
      <c r="AG216" s="977"/>
      <c r="AH216" s="977"/>
      <c r="AI216" s="977"/>
      <c r="AJ216" s="977"/>
      <c r="AK216" s="977"/>
      <c r="AL216" s="978"/>
      <c r="AM216" s="979" t="s">
        <v>552</v>
      </c>
      <c r="AN216" s="977"/>
      <c r="AO216" s="977"/>
      <c r="AP216" s="977"/>
      <c r="AQ216" s="977"/>
      <c r="AR216" s="977"/>
      <c r="AS216" s="977"/>
      <c r="AT216" s="978"/>
      <c r="AU216" s="979" t="s">
        <v>553</v>
      </c>
      <c r="AV216" s="977"/>
      <c r="AW216" s="977"/>
      <c r="AX216" s="977"/>
      <c r="AY216" s="977"/>
      <c r="AZ216" s="977"/>
      <c r="BA216" s="977"/>
      <c r="BB216" s="978"/>
      <c r="BC216" s="979" t="s">
        <v>554</v>
      </c>
      <c r="BD216" s="977"/>
      <c r="BE216" s="977"/>
      <c r="BF216" s="977"/>
      <c r="BG216" s="977"/>
      <c r="BH216" s="977"/>
      <c r="BI216" s="977"/>
      <c r="BJ216" s="980"/>
      <c r="BK216" s="976" t="s">
        <v>555</v>
      </c>
      <c r="BL216" s="977"/>
      <c r="BM216" s="977"/>
      <c r="BN216" s="977"/>
      <c r="BO216" s="977"/>
      <c r="BP216" s="977"/>
      <c r="BQ216" s="977"/>
      <c r="BR216" s="980"/>
      <c r="BU216" s="647"/>
      <c r="BV216" s="559" t="b">
        <v>0</v>
      </c>
      <c r="BW216" s="559" t="b">
        <v>0</v>
      </c>
      <c r="BX216" s="559" t="b">
        <v>0</v>
      </c>
      <c r="BY216" s="559" t="b">
        <v>0</v>
      </c>
      <c r="BZ216" s="559" t="b">
        <v>0</v>
      </c>
      <c r="CA216" s="559" t="b">
        <v>0</v>
      </c>
      <c r="CB216" s="588">
        <f t="shared" si="25"/>
        <v>2</v>
      </c>
      <c r="CC216" s="559"/>
      <c r="CD216" s="559"/>
      <c r="CE216" s="559"/>
      <c r="CF216" s="559"/>
      <c r="CG216" s="559"/>
      <c r="CH216" s="559"/>
      <c r="CI216" s="702"/>
      <c r="CJ216" s="702"/>
    </row>
    <row r="217" spans="1:88" s="33" customFormat="1" ht="30" customHeight="1">
      <c r="A217" s="647"/>
      <c r="E217" s="316">
        <v>6</v>
      </c>
      <c r="F217" s="317"/>
      <c r="G217" s="318" t="s">
        <v>203</v>
      </c>
      <c r="H217" s="317"/>
      <c r="I217" s="317"/>
      <c r="J217" s="317"/>
      <c r="K217" s="317"/>
      <c r="L217" s="317"/>
      <c r="M217" s="317"/>
      <c r="N217" s="317"/>
      <c r="O217" s="317"/>
      <c r="P217" s="317"/>
      <c r="Q217" s="317"/>
      <c r="R217" s="317"/>
      <c r="S217" s="317"/>
      <c r="T217" s="317"/>
      <c r="U217" s="317"/>
      <c r="V217" s="319"/>
      <c r="W217" s="976" t="s">
        <v>549</v>
      </c>
      <c r="X217" s="977"/>
      <c r="Y217" s="977"/>
      <c r="Z217" s="977"/>
      <c r="AA217" s="977"/>
      <c r="AB217" s="977"/>
      <c r="AC217" s="977"/>
      <c r="AD217" s="978"/>
      <c r="AE217" s="979" t="s">
        <v>551</v>
      </c>
      <c r="AF217" s="977"/>
      <c r="AG217" s="977"/>
      <c r="AH217" s="977"/>
      <c r="AI217" s="977"/>
      <c r="AJ217" s="977"/>
      <c r="AK217" s="977"/>
      <c r="AL217" s="978"/>
      <c r="AM217" s="979" t="s">
        <v>552</v>
      </c>
      <c r="AN217" s="977"/>
      <c r="AO217" s="977"/>
      <c r="AP217" s="977"/>
      <c r="AQ217" s="977"/>
      <c r="AR217" s="977"/>
      <c r="AS217" s="977"/>
      <c r="AT217" s="978"/>
      <c r="AU217" s="979" t="s">
        <v>553</v>
      </c>
      <c r="AV217" s="977"/>
      <c r="AW217" s="977"/>
      <c r="AX217" s="977"/>
      <c r="AY217" s="977"/>
      <c r="AZ217" s="977"/>
      <c r="BA217" s="977"/>
      <c r="BB217" s="978"/>
      <c r="BC217" s="979" t="s">
        <v>554</v>
      </c>
      <c r="BD217" s="977"/>
      <c r="BE217" s="977"/>
      <c r="BF217" s="977"/>
      <c r="BG217" s="977"/>
      <c r="BH217" s="977"/>
      <c r="BI217" s="977"/>
      <c r="BJ217" s="980"/>
      <c r="BK217" s="976" t="s">
        <v>555</v>
      </c>
      <c r="BL217" s="977"/>
      <c r="BM217" s="977"/>
      <c r="BN217" s="977"/>
      <c r="BO217" s="977"/>
      <c r="BP217" s="977"/>
      <c r="BQ217" s="977"/>
      <c r="BR217" s="980"/>
      <c r="BU217" s="647"/>
      <c r="BV217" s="559" t="b">
        <v>0</v>
      </c>
      <c r="BW217" s="559" t="b">
        <v>0</v>
      </c>
      <c r="BX217" s="559" t="b">
        <v>0</v>
      </c>
      <c r="BY217" s="559" t="b">
        <v>0</v>
      </c>
      <c r="BZ217" s="559" t="b">
        <v>0</v>
      </c>
      <c r="CA217" s="559" t="b">
        <v>0</v>
      </c>
      <c r="CB217" s="588">
        <f t="shared" si="25"/>
        <v>2</v>
      </c>
      <c r="CC217" s="559"/>
      <c r="CD217" s="559"/>
      <c r="CE217" s="559"/>
      <c r="CF217" s="559"/>
      <c r="CG217" s="559"/>
      <c r="CH217" s="559"/>
      <c r="CI217" s="702"/>
      <c r="CJ217" s="702"/>
    </row>
    <row r="218" spans="1:88" s="33" customFormat="1" ht="30" customHeight="1">
      <c r="A218" s="647"/>
      <c r="E218" s="320" t="s">
        <v>122</v>
      </c>
      <c r="F218" s="321"/>
      <c r="G218" s="72" t="s">
        <v>116</v>
      </c>
      <c r="H218" s="321"/>
      <c r="I218" s="321"/>
      <c r="J218" s="321"/>
      <c r="K218" s="321"/>
      <c r="L218" s="321"/>
      <c r="M218" s="321"/>
      <c r="N218" s="321"/>
      <c r="O218" s="321"/>
      <c r="P218" s="321"/>
      <c r="Q218" s="321"/>
      <c r="R218" s="321"/>
      <c r="S218" s="321"/>
      <c r="T218" s="321"/>
      <c r="U218" s="321"/>
      <c r="V218" s="322"/>
      <c r="W218" s="1192" t="s">
        <v>549</v>
      </c>
      <c r="X218" s="1193"/>
      <c r="Y218" s="1193"/>
      <c r="Z218" s="1193"/>
      <c r="AA218" s="1193"/>
      <c r="AB218" s="1193"/>
      <c r="AC218" s="1193"/>
      <c r="AD218" s="1296"/>
      <c r="AE218" s="1295" t="s">
        <v>551</v>
      </c>
      <c r="AF218" s="1193"/>
      <c r="AG218" s="1193"/>
      <c r="AH218" s="1193"/>
      <c r="AI218" s="1193"/>
      <c r="AJ218" s="1193"/>
      <c r="AK218" s="1193"/>
      <c r="AL218" s="1296"/>
      <c r="AM218" s="1295" t="s">
        <v>552</v>
      </c>
      <c r="AN218" s="1193"/>
      <c r="AO218" s="1193"/>
      <c r="AP218" s="1193"/>
      <c r="AQ218" s="1193"/>
      <c r="AR218" s="1193"/>
      <c r="AS218" s="1193"/>
      <c r="AT218" s="1296"/>
      <c r="AU218" s="1295" t="s">
        <v>553</v>
      </c>
      <c r="AV218" s="1193"/>
      <c r="AW218" s="1193"/>
      <c r="AX218" s="1193"/>
      <c r="AY218" s="1193"/>
      <c r="AZ218" s="1193"/>
      <c r="BA218" s="1193"/>
      <c r="BB218" s="1296"/>
      <c r="BC218" s="1295" t="s">
        <v>554</v>
      </c>
      <c r="BD218" s="1193"/>
      <c r="BE218" s="1193"/>
      <c r="BF218" s="1193"/>
      <c r="BG218" s="1193"/>
      <c r="BH218" s="1193"/>
      <c r="BI218" s="1193"/>
      <c r="BJ218" s="1194"/>
      <c r="BK218" s="1192" t="s">
        <v>555</v>
      </c>
      <c r="BL218" s="1193"/>
      <c r="BM218" s="1193"/>
      <c r="BN218" s="1193"/>
      <c r="BO218" s="1193"/>
      <c r="BP218" s="1193"/>
      <c r="BQ218" s="1193"/>
      <c r="BR218" s="1194"/>
      <c r="BU218" s="647"/>
      <c r="BV218" s="559" t="b">
        <v>0</v>
      </c>
      <c r="BW218" s="559" t="b">
        <v>0</v>
      </c>
      <c r="BX218" s="559" t="b">
        <v>0</v>
      </c>
      <c r="BY218" s="559" t="b">
        <v>0</v>
      </c>
      <c r="BZ218" s="559" t="b">
        <v>0</v>
      </c>
      <c r="CA218" s="559" t="b">
        <v>0</v>
      </c>
      <c r="CB218" s="588">
        <f t="shared" si="25"/>
        <v>2</v>
      </c>
      <c r="CC218" s="559"/>
      <c r="CD218" s="559"/>
      <c r="CE218" s="559"/>
      <c r="CF218" s="559"/>
      <c r="CG218" s="559"/>
      <c r="CH218" s="559"/>
      <c r="CI218" s="702"/>
      <c r="CJ218" s="702"/>
    </row>
    <row r="219" spans="1:88" s="33" customFormat="1" ht="30" customHeight="1">
      <c r="A219" s="647"/>
      <c r="E219" s="323" t="s">
        <v>128</v>
      </c>
      <c r="F219" s="324"/>
      <c r="G219" s="1045" t="s">
        <v>129</v>
      </c>
      <c r="H219" s="1045"/>
      <c r="I219" s="1045"/>
      <c r="J219" s="1045"/>
      <c r="K219" s="1045"/>
      <c r="L219" s="1045"/>
      <c r="M219" s="1045"/>
      <c r="N219" s="1045"/>
      <c r="O219" s="1045"/>
      <c r="P219" s="1045"/>
      <c r="Q219" s="1045"/>
      <c r="R219" s="1045"/>
      <c r="S219" s="1045"/>
      <c r="T219" s="1045"/>
      <c r="U219" s="1045"/>
      <c r="V219" s="1046"/>
      <c r="W219" s="1675" t="s">
        <v>547</v>
      </c>
      <c r="X219" s="1298"/>
      <c r="Y219" s="1298"/>
      <c r="Z219" s="1298"/>
      <c r="AA219" s="1298"/>
      <c r="AB219" s="1298"/>
      <c r="AC219" s="1298"/>
      <c r="AD219" s="1299"/>
      <c r="AE219" s="1297" t="s">
        <v>530</v>
      </c>
      <c r="AF219" s="1298"/>
      <c r="AG219" s="1298"/>
      <c r="AH219" s="1298"/>
      <c r="AI219" s="1298"/>
      <c r="AJ219" s="1298"/>
      <c r="AK219" s="1298"/>
      <c r="AL219" s="1299"/>
      <c r="AM219" s="1297" t="s">
        <v>535</v>
      </c>
      <c r="AN219" s="1298"/>
      <c r="AO219" s="1298"/>
      <c r="AP219" s="1298"/>
      <c r="AQ219" s="1298"/>
      <c r="AR219" s="1298"/>
      <c r="AS219" s="1298"/>
      <c r="AT219" s="1299"/>
      <c r="AU219" s="1297" t="s">
        <v>536</v>
      </c>
      <c r="AV219" s="1298"/>
      <c r="AW219" s="1298"/>
      <c r="AX219" s="1298"/>
      <c r="AY219" s="1298"/>
      <c r="AZ219" s="1298"/>
      <c r="BA219" s="1298"/>
      <c r="BB219" s="1299"/>
      <c r="BC219" s="1297" t="s">
        <v>537</v>
      </c>
      <c r="BD219" s="1298"/>
      <c r="BE219" s="1298"/>
      <c r="BF219" s="1298"/>
      <c r="BG219" s="1298"/>
      <c r="BH219" s="1298"/>
      <c r="BI219" s="1298"/>
      <c r="BJ219" s="1735"/>
      <c r="BK219" s="325"/>
      <c r="BL219" s="325"/>
      <c r="BM219" s="325"/>
      <c r="BN219" s="325"/>
      <c r="BO219" s="325"/>
      <c r="BP219" s="325"/>
      <c r="BQ219" s="325"/>
      <c r="BR219" s="325"/>
      <c r="BU219" s="647"/>
      <c r="BV219" s="559" t="b">
        <v>0</v>
      </c>
      <c r="BW219" s="559" t="b">
        <v>0</v>
      </c>
      <c r="BX219" s="559" t="b">
        <v>0</v>
      </c>
      <c r="BY219" s="559" t="b">
        <v>0</v>
      </c>
      <c r="BZ219" s="559" t="b">
        <v>0</v>
      </c>
      <c r="CA219" s="559"/>
      <c r="CB219" s="588">
        <f>IF(COUNTIF(BV219:CA219,TRUE)&gt;=2,1,IF(COUNTIF(BV219:CA219,FALSE)=5,2,"0"))</f>
        <v>2</v>
      </c>
      <c r="CC219" s="559"/>
      <c r="CD219" s="559"/>
      <c r="CE219" s="559"/>
      <c r="CF219" s="559"/>
      <c r="CG219" s="559"/>
      <c r="CH219" s="559"/>
      <c r="CI219" s="702"/>
      <c r="CJ219" s="702"/>
    </row>
    <row r="220" spans="1:88" s="255" customFormat="1" ht="17.100000000000001" customHeight="1">
      <c r="A220" s="657"/>
      <c r="BT220" s="63" t="str">
        <f>IF(COUNTIF(CB212:CB219,1)=0,"","それぞれの職種ごとにチェックは１つでお願いします。")</f>
        <v/>
      </c>
      <c r="BU220" s="657"/>
      <c r="BV220" s="582"/>
      <c r="BW220" s="582"/>
      <c r="BX220" s="583"/>
      <c r="BY220" s="582"/>
      <c r="BZ220" s="582"/>
      <c r="CA220" s="582"/>
      <c r="CB220" s="582"/>
      <c r="CC220" s="582"/>
      <c r="CD220" s="582"/>
      <c r="CE220" s="582"/>
      <c r="CF220" s="582"/>
      <c r="CG220" s="582"/>
      <c r="CH220" s="582"/>
      <c r="CI220" s="718"/>
      <c r="CJ220" s="718"/>
    </row>
    <row r="221" spans="1:88" s="255" customFormat="1" ht="17.100000000000001" customHeight="1">
      <c r="A221" s="657"/>
      <c r="BT221" s="63" t="str">
        <f>IF(OR(COUNTIF(CB212:CB219,2)=0,COUNTIF(CB212:CB219,2)=8),"","チェックしていない項目があります。")</f>
        <v/>
      </c>
      <c r="BU221" s="657"/>
      <c r="BV221" s="582"/>
      <c r="BW221" s="582"/>
      <c r="BX221" s="583"/>
      <c r="BY221" s="582"/>
      <c r="BZ221" s="582"/>
      <c r="CA221" s="582"/>
      <c r="CB221" s="582"/>
      <c r="CC221" s="582"/>
      <c r="CD221" s="582"/>
      <c r="CE221" s="582"/>
      <c r="CF221" s="582"/>
      <c r="CG221" s="582"/>
      <c r="CH221" s="582"/>
      <c r="CI221" s="718"/>
      <c r="CJ221" s="718"/>
    </row>
    <row r="222" spans="1:88" s="47" customFormat="1" ht="12.75" customHeight="1">
      <c r="A222" s="660"/>
      <c r="BU222" s="660"/>
      <c r="BV222" s="589"/>
      <c r="BW222" s="589"/>
      <c r="BX222" s="590"/>
      <c r="BY222" s="589"/>
      <c r="BZ222" s="589"/>
      <c r="CA222" s="589"/>
      <c r="CB222" s="589"/>
      <c r="CC222" s="589"/>
      <c r="CD222" s="589"/>
      <c r="CE222" s="589"/>
      <c r="CF222" s="589"/>
      <c r="CG222" s="589"/>
      <c r="CH222" s="589"/>
      <c r="CI222" s="722"/>
      <c r="CJ222" s="722"/>
    </row>
    <row r="223" spans="1:88" s="47" customFormat="1" ht="7.5" customHeight="1">
      <c r="A223" s="660"/>
      <c r="BU223" s="660"/>
      <c r="BV223" s="589"/>
      <c r="BW223" s="589"/>
      <c r="BX223" s="590"/>
      <c r="BY223" s="589"/>
      <c r="BZ223" s="589"/>
      <c r="CA223" s="589"/>
      <c r="CB223" s="589"/>
      <c r="CC223" s="589"/>
      <c r="CD223" s="589"/>
      <c r="CE223" s="589"/>
      <c r="CF223" s="589"/>
      <c r="CG223" s="589"/>
      <c r="CH223" s="589"/>
      <c r="CI223" s="722"/>
      <c r="CJ223" s="722"/>
    </row>
    <row r="224" spans="1:88" s="175" customFormat="1" ht="30" customHeight="1">
      <c r="A224" s="649"/>
      <c r="C224" s="1089" t="s">
        <v>305</v>
      </c>
      <c r="D224" s="1089"/>
      <c r="E224" s="1089"/>
      <c r="F224" s="1089"/>
      <c r="G224" s="202"/>
      <c r="H224" s="970" t="s">
        <v>729</v>
      </c>
      <c r="I224" s="970"/>
      <c r="J224" s="970"/>
      <c r="K224" s="970"/>
      <c r="L224" s="970"/>
      <c r="M224" s="970"/>
      <c r="N224" s="970"/>
      <c r="O224" s="970"/>
      <c r="P224" s="970"/>
      <c r="Q224" s="970"/>
      <c r="R224" s="970"/>
      <c r="S224" s="970"/>
      <c r="T224" s="970"/>
      <c r="U224" s="970"/>
      <c r="V224" s="970"/>
      <c r="W224" s="970"/>
      <c r="X224" s="970"/>
      <c r="Y224" s="970"/>
      <c r="Z224" s="970"/>
      <c r="AA224" s="970"/>
      <c r="AB224" s="970"/>
      <c r="AC224" s="970"/>
      <c r="AD224" s="970"/>
      <c r="AE224" s="970"/>
      <c r="AF224" s="970"/>
      <c r="AG224" s="970"/>
      <c r="AH224" s="970"/>
      <c r="AI224" s="970"/>
      <c r="AJ224" s="970"/>
      <c r="AK224" s="970"/>
      <c r="AL224" s="970"/>
      <c r="AM224" s="970"/>
      <c r="AN224" s="970"/>
      <c r="AO224" s="970"/>
      <c r="AP224" s="970"/>
      <c r="AQ224" s="970"/>
      <c r="AR224" s="970"/>
      <c r="AS224" s="970"/>
      <c r="AT224" s="970"/>
      <c r="AU224" s="970"/>
      <c r="AV224" s="970"/>
      <c r="AW224" s="970"/>
      <c r="AX224" s="970"/>
      <c r="AY224" s="970"/>
      <c r="AZ224" s="970"/>
      <c r="BA224" s="970"/>
      <c r="BB224" s="970"/>
      <c r="BC224" s="970"/>
      <c r="BD224" s="970"/>
      <c r="BE224" s="970"/>
      <c r="BF224" s="970"/>
      <c r="BG224" s="970"/>
      <c r="BH224" s="970"/>
      <c r="BI224" s="970"/>
      <c r="BJ224" s="970"/>
      <c r="BK224" s="970"/>
      <c r="BL224" s="970"/>
      <c r="BM224" s="970"/>
      <c r="BN224" s="970"/>
      <c r="BO224" s="970"/>
      <c r="BP224" s="970"/>
      <c r="BQ224" s="970"/>
      <c r="BR224" s="970"/>
      <c r="BS224" s="970"/>
      <c r="BU224" s="649"/>
      <c r="BV224" s="571"/>
      <c r="BW224" s="571"/>
      <c r="BX224" s="571"/>
      <c r="BY224" s="561"/>
      <c r="BZ224" s="571"/>
      <c r="CA224" s="571"/>
      <c r="CB224" s="571"/>
      <c r="CC224" s="571"/>
      <c r="CD224" s="571"/>
      <c r="CE224" s="571"/>
      <c r="CF224" s="571"/>
      <c r="CG224" s="591"/>
      <c r="CH224" s="571"/>
      <c r="CI224" s="711"/>
      <c r="CJ224" s="711"/>
    </row>
    <row r="225" spans="1:88" s="175" customFormat="1" ht="6.75" customHeight="1">
      <c r="A225" s="649"/>
      <c r="C225" s="202"/>
      <c r="D225" s="202"/>
      <c r="E225" s="202"/>
      <c r="F225" s="202"/>
      <c r="G225" s="202"/>
      <c r="H225" s="326"/>
      <c r="I225" s="326"/>
      <c r="J225" s="326"/>
      <c r="K225" s="326"/>
      <c r="L225" s="326"/>
      <c r="M225" s="326"/>
      <c r="N225" s="326"/>
      <c r="O225" s="326"/>
      <c r="P225" s="326"/>
      <c r="Q225" s="326"/>
      <c r="R225" s="326"/>
      <c r="S225" s="326"/>
      <c r="T225" s="326"/>
      <c r="U225" s="326"/>
      <c r="V225" s="326"/>
      <c r="W225" s="326"/>
      <c r="X225" s="326"/>
      <c r="Y225" s="326"/>
      <c r="Z225" s="326"/>
      <c r="AA225" s="326"/>
      <c r="AB225" s="326"/>
      <c r="AC225" s="326"/>
      <c r="AD225" s="326"/>
      <c r="AE225" s="326"/>
      <c r="AF225" s="326"/>
      <c r="AG225" s="326"/>
      <c r="AH225" s="326"/>
      <c r="AI225" s="326"/>
      <c r="AJ225" s="326"/>
      <c r="AK225" s="326"/>
      <c r="AL225" s="326"/>
      <c r="AM225" s="326"/>
      <c r="AN225" s="326"/>
      <c r="AO225" s="326"/>
      <c r="AP225" s="326"/>
      <c r="AQ225" s="326"/>
      <c r="AR225" s="326"/>
      <c r="AS225" s="326"/>
      <c r="AT225" s="326"/>
      <c r="AU225" s="326"/>
      <c r="AV225" s="326"/>
      <c r="AW225" s="326"/>
      <c r="AX225" s="326"/>
      <c r="AY225" s="326"/>
      <c r="AZ225" s="326"/>
      <c r="BA225" s="326"/>
      <c r="BB225" s="326"/>
      <c r="BC225" s="326"/>
      <c r="BD225" s="326"/>
      <c r="BE225" s="326"/>
      <c r="BF225" s="326"/>
      <c r="BG225" s="326"/>
      <c r="BH225" s="326"/>
      <c r="BI225" s="326"/>
      <c r="BJ225" s="326"/>
      <c r="BK225" s="326"/>
      <c r="BL225" s="326"/>
      <c r="BM225" s="326"/>
      <c r="BN225" s="326"/>
      <c r="BO225" s="326"/>
      <c r="BP225" s="326"/>
      <c r="BQ225" s="326"/>
      <c r="BR225" s="326"/>
      <c r="BS225" s="326"/>
      <c r="BU225" s="649"/>
      <c r="BV225" s="571"/>
      <c r="BW225" s="571"/>
      <c r="BX225" s="571"/>
      <c r="BY225" s="561"/>
      <c r="BZ225" s="571"/>
      <c r="CA225" s="571"/>
      <c r="CB225" s="571"/>
      <c r="CC225" s="571"/>
      <c r="CD225" s="571"/>
      <c r="CE225" s="571"/>
      <c r="CF225" s="571"/>
      <c r="CG225" s="591"/>
      <c r="CH225" s="571"/>
      <c r="CI225" s="711"/>
      <c r="CJ225" s="711"/>
    </row>
    <row r="226" spans="1:88" s="186" customFormat="1" ht="30" customHeight="1">
      <c r="A226" s="647"/>
      <c r="G226" s="327" t="s">
        <v>97</v>
      </c>
      <c r="H226" s="328"/>
      <c r="I226" s="328"/>
      <c r="J226" s="328"/>
      <c r="K226" s="328"/>
      <c r="L226" s="328"/>
      <c r="M226" s="328"/>
      <c r="N226" s="328"/>
      <c r="O226" s="328"/>
      <c r="P226" s="328"/>
      <c r="Q226" s="328"/>
      <c r="R226" s="328"/>
      <c r="S226" s="328"/>
      <c r="T226" s="328"/>
      <c r="U226" s="328"/>
      <c r="V226" s="328"/>
      <c r="W226" s="328"/>
      <c r="X226" s="328"/>
      <c r="Y226" s="328"/>
      <c r="Z226" s="328"/>
      <c r="AA226" s="328"/>
      <c r="AB226" s="328"/>
      <c r="AC226" s="328"/>
      <c r="AD226" s="328"/>
      <c r="AE226" s="328"/>
      <c r="AF226" s="328"/>
      <c r="AG226" s="328"/>
      <c r="AH226" s="328"/>
      <c r="AI226" s="328"/>
      <c r="AJ226" s="328"/>
      <c r="AK226" s="328"/>
      <c r="AL226" s="328"/>
      <c r="AM226" s="328"/>
      <c r="AN226" s="328"/>
      <c r="AO226" s="329"/>
      <c r="AP226" s="329"/>
      <c r="AQ226" s="1301" t="s">
        <v>529</v>
      </c>
      <c r="AR226" s="1302"/>
      <c r="AS226" s="1302"/>
      <c r="AT226" s="1302"/>
      <c r="AU226" s="1302"/>
      <c r="AV226" s="1302"/>
      <c r="AW226" s="1302"/>
      <c r="AX226" s="1303"/>
      <c r="BK226" s="330"/>
      <c r="BL226" s="331"/>
      <c r="BU226" s="647"/>
      <c r="BV226" s="572" t="b">
        <v>0</v>
      </c>
      <c r="BW226" s="572"/>
      <c r="BX226" s="572"/>
      <c r="BY226" s="559"/>
      <c r="BZ226" s="572"/>
      <c r="CA226" s="572"/>
      <c r="CB226" s="572"/>
      <c r="CC226" s="572"/>
      <c r="CD226" s="572"/>
      <c r="CE226" s="572"/>
      <c r="CF226" s="572"/>
      <c r="CG226" s="572"/>
      <c r="CH226" s="572"/>
      <c r="CI226" s="712"/>
      <c r="CJ226" s="712"/>
    </row>
    <row r="227" spans="1:88" s="186" customFormat="1" ht="30" customHeight="1">
      <c r="A227" s="647"/>
      <c r="G227" s="332" t="s">
        <v>99</v>
      </c>
      <c r="H227" s="333"/>
      <c r="I227" s="333"/>
      <c r="J227" s="333"/>
      <c r="K227" s="333"/>
      <c r="L227" s="333"/>
      <c r="M227" s="333"/>
      <c r="N227" s="333"/>
      <c r="O227" s="333"/>
      <c r="P227" s="333"/>
      <c r="Q227" s="333"/>
      <c r="R227" s="333"/>
      <c r="S227" s="333"/>
      <c r="T227" s="333"/>
      <c r="U227" s="333"/>
      <c r="V227" s="333"/>
      <c r="W227" s="333"/>
      <c r="X227" s="333"/>
      <c r="Y227" s="333"/>
      <c r="Z227" s="333"/>
      <c r="AA227" s="333"/>
      <c r="AB227" s="333"/>
      <c r="AC227" s="333"/>
      <c r="AD227" s="333"/>
      <c r="AE227" s="333"/>
      <c r="AF227" s="333"/>
      <c r="AG227" s="333"/>
      <c r="AH227" s="333"/>
      <c r="AI227" s="333"/>
      <c r="AJ227" s="333"/>
      <c r="AK227" s="333"/>
      <c r="AL227" s="333"/>
      <c r="AM227" s="333"/>
      <c r="AN227" s="333"/>
      <c r="AO227" s="334"/>
      <c r="AP227" s="334"/>
      <c r="AQ227" s="1148" t="s">
        <v>530</v>
      </c>
      <c r="AR227" s="1149"/>
      <c r="AS227" s="1149"/>
      <c r="AT227" s="1149"/>
      <c r="AU227" s="1149"/>
      <c r="AV227" s="1149"/>
      <c r="AW227" s="1149"/>
      <c r="AX227" s="1150"/>
      <c r="BU227" s="647"/>
      <c r="BV227" s="572" t="b">
        <v>0</v>
      </c>
      <c r="BW227" s="572"/>
      <c r="BX227" s="572"/>
      <c r="BY227" s="559"/>
      <c r="BZ227" s="572"/>
      <c r="CA227" s="572"/>
      <c r="CB227" s="572"/>
      <c r="CC227" s="572"/>
      <c r="CD227" s="572"/>
      <c r="CE227" s="572"/>
      <c r="CF227" s="572"/>
      <c r="CG227" s="572"/>
      <c r="CH227" s="572"/>
      <c r="CI227" s="712"/>
      <c r="CJ227" s="712"/>
    </row>
    <row r="228" spans="1:88" s="186" customFormat="1" ht="30" customHeight="1">
      <c r="A228" s="647"/>
      <c r="G228" s="332" t="s">
        <v>100</v>
      </c>
      <c r="H228" s="333"/>
      <c r="I228" s="333"/>
      <c r="J228" s="333"/>
      <c r="K228" s="333"/>
      <c r="L228" s="333"/>
      <c r="M228" s="333"/>
      <c r="N228" s="333"/>
      <c r="O228" s="333"/>
      <c r="P228" s="333"/>
      <c r="Q228" s="333"/>
      <c r="R228" s="333"/>
      <c r="S228" s="333"/>
      <c r="T228" s="333"/>
      <c r="U228" s="333"/>
      <c r="V228" s="333"/>
      <c r="W228" s="333"/>
      <c r="X228" s="333"/>
      <c r="Y228" s="333"/>
      <c r="Z228" s="333"/>
      <c r="AA228" s="333"/>
      <c r="AB228" s="333"/>
      <c r="AC228" s="333"/>
      <c r="AD228" s="333"/>
      <c r="AE228" s="333"/>
      <c r="AF228" s="333"/>
      <c r="AG228" s="333"/>
      <c r="AH228" s="333"/>
      <c r="AI228" s="333"/>
      <c r="AJ228" s="333"/>
      <c r="AK228" s="333"/>
      <c r="AL228" s="333"/>
      <c r="AM228" s="333"/>
      <c r="AN228" s="333"/>
      <c r="AO228" s="334"/>
      <c r="AP228" s="334"/>
      <c r="AQ228" s="1148" t="s">
        <v>535</v>
      </c>
      <c r="AR228" s="1149"/>
      <c r="AS228" s="1149"/>
      <c r="AT228" s="1149"/>
      <c r="AU228" s="1149"/>
      <c r="AV228" s="1149"/>
      <c r="AW228" s="1149"/>
      <c r="AX228" s="1150"/>
      <c r="BK228" s="335"/>
      <c r="BU228" s="647"/>
      <c r="BV228" s="572" t="b">
        <v>0</v>
      </c>
      <c r="BW228" s="572"/>
      <c r="BX228" s="572"/>
      <c r="BY228" s="559"/>
      <c r="BZ228" s="572"/>
      <c r="CA228" s="572"/>
      <c r="CB228" s="572"/>
      <c r="CC228" s="572"/>
      <c r="CD228" s="572"/>
      <c r="CE228" s="572"/>
      <c r="CF228" s="572"/>
      <c r="CG228" s="572"/>
      <c r="CH228" s="572"/>
      <c r="CI228" s="712"/>
      <c r="CJ228" s="712"/>
    </row>
    <row r="229" spans="1:88" s="186" customFormat="1" ht="30" customHeight="1">
      <c r="A229" s="647"/>
      <c r="G229" s="332" t="s">
        <v>101</v>
      </c>
      <c r="H229" s="333"/>
      <c r="I229" s="333"/>
      <c r="J229" s="333"/>
      <c r="K229" s="333"/>
      <c r="L229" s="333"/>
      <c r="M229" s="333"/>
      <c r="N229" s="333"/>
      <c r="O229" s="333"/>
      <c r="P229" s="333"/>
      <c r="Q229" s="333"/>
      <c r="R229" s="333"/>
      <c r="S229" s="333"/>
      <c r="T229" s="333"/>
      <c r="U229" s="333"/>
      <c r="V229" s="333"/>
      <c r="W229" s="333"/>
      <c r="X229" s="333"/>
      <c r="Y229" s="333"/>
      <c r="Z229" s="333"/>
      <c r="AA229" s="333"/>
      <c r="AB229" s="333"/>
      <c r="AC229" s="333"/>
      <c r="AD229" s="333"/>
      <c r="AE229" s="333"/>
      <c r="AF229" s="333"/>
      <c r="AG229" s="333"/>
      <c r="AH229" s="333"/>
      <c r="AI229" s="333"/>
      <c r="AJ229" s="333"/>
      <c r="AK229" s="333"/>
      <c r="AL229" s="333"/>
      <c r="AM229" s="333"/>
      <c r="AN229" s="333"/>
      <c r="AO229" s="334"/>
      <c r="AP229" s="334"/>
      <c r="AQ229" s="1148" t="s">
        <v>536</v>
      </c>
      <c r="AR229" s="1149"/>
      <c r="AS229" s="1149"/>
      <c r="AT229" s="1149"/>
      <c r="AU229" s="1149"/>
      <c r="AV229" s="1149"/>
      <c r="AW229" s="1149"/>
      <c r="AX229" s="1150"/>
      <c r="BK229" s="335"/>
      <c r="BU229" s="647"/>
      <c r="BV229" s="572" t="b">
        <v>0</v>
      </c>
      <c r="BW229" s="572"/>
      <c r="BX229" s="572"/>
      <c r="BY229" s="559"/>
      <c r="BZ229" s="572"/>
      <c r="CA229" s="572"/>
      <c r="CB229" s="572"/>
      <c r="CC229" s="572"/>
      <c r="CD229" s="572"/>
      <c r="CE229" s="572"/>
      <c r="CF229" s="572"/>
      <c r="CG229" s="572"/>
      <c r="CH229" s="572"/>
      <c r="CI229" s="712"/>
      <c r="CJ229" s="712"/>
    </row>
    <row r="230" spans="1:88" s="186" customFormat="1" ht="30" customHeight="1">
      <c r="A230" s="647"/>
      <c r="G230" s="336" t="s">
        <v>214</v>
      </c>
      <c r="H230" s="337"/>
      <c r="I230" s="337"/>
      <c r="J230" s="337"/>
      <c r="K230" s="337"/>
      <c r="L230" s="337"/>
      <c r="M230" s="337"/>
      <c r="N230" s="337"/>
      <c r="O230" s="337"/>
      <c r="P230" s="337"/>
      <c r="Q230" s="337"/>
      <c r="R230" s="337"/>
      <c r="S230" s="337"/>
      <c r="T230" s="337"/>
      <c r="U230" s="337"/>
      <c r="V230" s="337"/>
      <c r="W230" s="337"/>
      <c r="X230" s="337"/>
      <c r="Y230" s="337"/>
      <c r="Z230" s="337"/>
      <c r="AA230" s="337"/>
      <c r="AB230" s="337"/>
      <c r="AC230" s="337"/>
      <c r="AD230" s="337"/>
      <c r="AE230" s="337"/>
      <c r="AF230" s="337"/>
      <c r="AG230" s="337"/>
      <c r="AH230" s="337"/>
      <c r="AI230" s="337"/>
      <c r="AJ230" s="337"/>
      <c r="AK230" s="337"/>
      <c r="AL230" s="337"/>
      <c r="AM230" s="337"/>
      <c r="AN230" s="337"/>
      <c r="AO230" s="338"/>
      <c r="AP230" s="338"/>
      <c r="AQ230" s="1300" t="s">
        <v>537</v>
      </c>
      <c r="AR230" s="1152"/>
      <c r="AS230" s="1152"/>
      <c r="AT230" s="1152"/>
      <c r="AU230" s="1152"/>
      <c r="AV230" s="1152"/>
      <c r="AW230" s="1152"/>
      <c r="AX230" s="1153"/>
      <c r="BU230" s="647"/>
      <c r="BV230" s="572" t="b">
        <v>0</v>
      </c>
      <c r="BW230" s="572"/>
      <c r="BX230" s="572"/>
      <c r="BY230" s="559"/>
      <c r="BZ230" s="572"/>
      <c r="CA230" s="572"/>
      <c r="CB230" s="572"/>
      <c r="CC230" s="572"/>
      <c r="CD230" s="572"/>
      <c r="CE230" s="572"/>
      <c r="CF230" s="572"/>
      <c r="CG230" s="572"/>
      <c r="CH230" s="572"/>
      <c r="CI230" s="712"/>
      <c r="CJ230" s="712"/>
    </row>
    <row r="231" spans="1:88" s="186" customFormat="1" ht="17.100000000000001" customHeight="1">
      <c r="A231" s="647"/>
      <c r="G231" s="339"/>
      <c r="H231" s="339"/>
      <c r="I231" s="339"/>
      <c r="J231" s="339"/>
      <c r="K231" s="339"/>
      <c r="L231" s="339"/>
      <c r="M231" s="339"/>
      <c r="N231" s="339"/>
      <c r="O231" s="339"/>
      <c r="P231" s="339"/>
      <c r="Q231" s="339"/>
      <c r="R231" s="339"/>
      <c r="S231" s="339"/>
      <c r="T231" s="339"/>
      <c r="U231" s="339"/>
      <c r="V231" s="339"/>
      <c r="W231" s="339"/>
      <c r="X231" s="339"/>
      <c r="Y231" s="339"/>
      <c r="Z231" s="339"/>
      <c r="AA231" s="339"/>
      <c r="AB231" s="339"/>
      <c r="AC231" s="339"/>
      <c r="AD231" s="339"/>
      <c r="AE231" s="339"/>
      <c r="AF231" s="339"/>
      <c r="AG231" s="339"/>
      <c r="AH231" s="339"/>
      <c r="AI231" s="339"/>
      <c r="AJ231" s="339"/>
      <c r="AK231" s="340"/>
      <c r="AL231" s="340"/>
      <c r="AM231" s="340"/>
      <c r="AN231" s="340"/>
      <c r="AO231" s="340"/>
      <c r="AP231" s="340"/>
      <c r="AQ231" s="340"/>
      <c r="AR231" s="340"/>
      <c r="AX231" s="181" t="str">
        <f>IF(COUNTIF(BV226:BV230,TRUE)&lt;=1,"","チェックは1つでお願いします。")</f>
        <v/>
      </c>
      <c r="BU231" s="647"/>
      <c r="BV231" s="572"/>
      <c r="BW231" s="572"/>
      <c r="BX231" s="572"/>
      <c r="BY231" s="559"/>
      <c r="BZ231" s="572"/>
      <c r="CA231" s="572"/>
      <c r="CB231" s="572"/>
      <c r="CC231" s="572"/>
      <c r="CD231" s="572"/>
      <c r="CE231" s="572"/>
      <c r="CF231" s="572"/>
      <c r="CG231" s="572"/>
      <c r="CH231" s="572"/>
      <c r="CI231" s="712"/>
      <c r="CJ231" s="712"/>
    </row>
    <row r="232" spans="1:88" s="186" customFormat="1" ht="6.75" customHeight="1">
      <c r="A232" s="647"/>
      <c r="G232" s="339"/>
      <c r="H232" s="339"/>
      <c r="I232" s="339"/>
      <c r="J232" s="339"/>
      <c r="K232" s="339"/>
      <c r="L232" s="339"/>
      <c r="M232" s="339"/>
      <c r="N232" s="339"/>
      <c r="O232" s="339"/>
      <c r="P232" s="339"/>
      <c r="Q232" s="339"/>
      <c r="R232" s="339"/>
      <c r="S232" s="339"/>
      <c r="T232" s="339"/>
      <c r="U232" s="339"/>
      <c r="V232" s="339"/>
      <c r="W232" s="339"/>
      <c r="X232" s="339"/>
      <c r="Y232" s="339"/>
      <c r="Z232" s="339"/>
      <c r="AA232" s="339"/>
      <c r="AB232" s="339"/>
      <c r="AC232" s="339"/>
      <c r="AD232" s="339"/>
      <c r="AE232" s="339"/>
      <c r="AF232" s="339"/>
      <c r="AG232" s="339"/>
      <c r="AH232" s="339"/>
      <c r="AI232" s="339"/>
      <c r="AJ232" s="339"/>
      <c r="AK232" s="340"/>
      <c r="AL232" s="340"/>
      <c r="AM232" s="340"/>
      <c r="AN232" s="340"/>
      <c r="AO232" s="340"/>
      <c r="AP232" s="340"/>
      <c r="AQ232" s="340"/>
      <c r="AR232" s="340"/>
      <c r="BU232" s="647"/>
      <c r="BV232" s="572"/>
      <c r="BW232" s="572"/>
      <c r="BX232" s="572"/>
      <c r="BY232" s="559"/>
      <c r="BZ232" s="572"/>
      <c r="CA232" s="572"/>
      <c r="CB232" s="572"/>
      <c r="CC232" s="572"/>
      <c r="CD232" s="572"/>
      <c r="CE232" s="572"/>
      <c r="CF232" s="572"/>
      <c r="CG232" s="572"/>
      <c r="CH232" s="572"/>
      <c r="CI232" s="712"/>
      <c r="CJ232" s="712"/>
    </row>
    <row r="233" spans="1:88" s="186" customFormat="1" ht="20.100000000000001" customHeight="1">
      <c r="A233" s="647"/>
      <c r="C233" s="202" t="s">
        <v>106</v>
      </c>
      <c r="D233" s="202"/>
      <c r="E233" s="175"/>
      <c r="F233" s="175"/>
      <c r="G233" s="341"/>
      <c r="H233" s="202" t="s">
        <v>730</v>
      </c>
      <c r="I233" s="216"/>
      <c r="J233" s="216"/>
      <c r="K233" s="216"/>
      <c r="L233" s="216"/>
      <c r="M233" s="216"/>
      <c r="N233" s="216"/>
      <c r="O233" s="216"/>
      <c r="P233" s="216"/>
      <c r="Q233" s="216"/>
      <c r="R233" s="216"/>
      <c r="S233" s="216"/>
      <c r="T233" s="216"/>
      <c r="U233" s="216"/>
      <c r="V233" s="216"/>
      <c r="W233" s="216"/>
      <c r="X233" s="216"/>
      <c r="Y233" s="216"/>
      <c r="Z233" s="216"/>
      <c r="AA233" s="216"/>
      <c r="AB233" s="216"/>
      <c r="AC233" s="216"/>
      <c r="AD233" s="216"/>
      <c r="AE233" s="216"/>
      <c r="AF233" s="216"/>
      <c r="AG233" s="216"/>
      <c r="AH233" s="216"/>
      <c r="AI233" s="216"/>
      <c r="AJ233" s="216"/>
      <c r="AK233" s="216"/>
      <c r="AL233" s="216"/>
      <c r="AM233" s="216"/>
      <c r="AN233" s="216"/>
      <c r="AO233" s="216"/>
      <c r="AP233" s="216"/>
      <c r="AQ233" s="216"/>
      <c r="AR233" s="216"/>
      <c r="AS233" s="216"/>
      <c r="AT233" s="216"/>
      <c r="AU233" s="216"/>
      <c r="AV233" s="216"/>
      <c r="AW233" s="216"/>
      <c r="AX233" s="216"/>
      <c r="AY233" s="216"/>
      <c r="AZ233" s="216"/>
      <c r="BA233" s="216"/>
      <c r="BB233" s="216"/>
      <c r="BC233" s="216"/>
      <c r="BD233" s="216"/>
      <c r="BE233" s="216"/>
      <c r="BF233" s="216"/>
      <c r="BG233" s="216"/>
      <c r="BH233" s="216"/>
      <c r="BI233" s="216"/>
      <c r="BJ233" s="216"/>
      <c r="BK233" s="216"/>
      <c r="BL233" s="216"/>
      <c r="BM233" s="216"/>
      <c r="BN233" s="216"/>
      <c r="BO233" s="216"/>
      <c r="BP233" s="216"/>
      <c r="BQ233" s="216"/>
      <c r="BR233" s="216"/>
      <c r="BS233" s="216"/>
      <c r="BU233" s="647"/>
      <c r="BV233" s="572"/>
      <c r="BW233" s="572"/>
      <c r="BX233" s="572"/>
      <c r="BY233" s="559"/>
      <c r="BZ233" s="572"/>
      <c r="CA233" s="572"/>
      <c r="CB233" s="572"/>
      <c r="CC233" s="572"/>
      <c r="CD233" s="572"/>
      <c r="CE233" s="572"/>
      <c r="CF233" s="572"/>
      <c r="CG233" s="572"/>
      <c r="CH233" s="572"/>
      <c r="CI233" s="712"/>
      <c r="CJ233" s="712"/>
    </row>
    <row r="234" spans="1:88" s="186" customFormat="1" ht="3.75" customHeight="1">
      <c r="A234" s="647"/>
      <c r="C234" s="202"/>
      <c r="D234" s="202"/>
      <c r="E234" s="175"/>
      <c r="F234" s="175"/>
      <c r="G234" s="326"/>
      <c r="H234" s="342"/>
      <c r="I234" s="342"/>
      <c r="J234" s="342"/>
      <c r="K234" s="342"/>
      <c r="L234" s="342"/>
      <c r="M234" s="342"/>
      <c r="N234" s="342"/>
      <c r="O234" s="342"/>
      <c r="P234" s="342"/>
      <c r="Q234" s="342"/>
      <c r="R234" s="342"/>
      <c r="S234" s="342"/>
      <c r="T234" s="342"/>
      <c r="U234" s="342"/>
      <c r="V234" s="342"/>
      <c r="W234" s="342"/>
      <c r="X234" s="342"/>
      <c r="Y234" s="342"/>
      <c r="Z234" s="342"/>
      <c r="AA234" s="342"/>
      <c r="AB234" s="342"/>
      <c r="AC234" s="342"/>
      <c r="AD234" s="342"/>
      <c r="AE234" s="342"/>
      <c r="AF234" s="342"/>
      <c r="AG234" s="342"/>
      <c r="AH234" s="342"/>
      <c r="AI234" s="342"/>
      <c r="AJ234" s="342"/>
      <c r="AK234" s="342"/>
      <c r="AL234" s="342"/>
      <c r="AM234" s="342"/>
      <c r="AN234" s="342"/>
      <c r="AO234" s="342"/>
      <c r="AP234" s="342"/>
      <c r="AQ234" s="342"/>
      <c r="AR234" s="342"/>
      <c r="AS234" s="342"/>
      <c r="AT234" s="342"/>
      <c r="AU234" s="342"/>
      <c r="AV234" s="342"/>
      <c r="AW234" s="342"/>
      <c r="AX234" s="342"/>
      <c r="AY234" s="342"/>
      <c r="AZ234" s="342"/>
      <c r="BA234" s="342"/>
      <c r="BB234" s="342"/>
      <c r="BC234" s="342"/>
      <c r="BD234" s="342"/>
      <c r="BE234" s="342"/>
      <c r="BF234" s="342"/>
      <c r="BG234" s="342"/>
      <c r="BH234" s="342"/>
      <c r="BI234" s="342"/>
      <c r="BJ234" s="342"/>
      <c r="BK234" s="342"/>
      <c r="BL234" s="342"/>
      <c r="BM234" s="342"/>
      <c r="BN234" s="342"/>
      <c r="BO234" s="342"/>
      <c r="BP234" s="342"/>
      <c r="BQ234" s="342"/>
      <c r="BR234" s="342"/>
      <c r="BS234" s="342"/>
      <c r="BU234" s="647"/>
      <c r="BV234" s="572"/>
      <c r="BW234" s="572"/>
      <c r="BX234" s="572"/>
      <c r="BY234" s="559"/>
      <c r="BZ234" s="572"/>
      <c r="CA234" s="572"/>
      <c r="CB234" s="572"/>
      <c r="CC234" s="572"/>
      <c r="CD234" s="572"/>
      <c r="CE234" s="572"/>
      <c r="CF234" s="572"/>
      <c r="CG234" s="572"/>
      <c r="CH234" s="572"/>
      <c r="CI234" s="712"/>
      <c r="CJ234" s="712"/>
    </row>
    <row r="235" spans="1:88" s="186" customFormat="1" ht="30" customHeight="1">
      <c r="A235" s="647"/>
      <c r="C235" s="341"/>
      <c r="D235" s="343"/>
      <c r="G235" s="1026" t="s">
        <v>82</v>
      </c>
      <c r="H235" s="1027"/>
      <c r="I235" s="1027"/>
      <c r="J235" s="1027"/>
      <c r="K235" s="1027"/>
      <c r="L235" s="1027"/>
      <c r="M235" s="1027"/>
      <c r="N235" s="1027"/>
      <c r="O235" s="1027"/>
      <c r="P235" s="1027"/>
      <c r="Q235" s="1027"/>
      <c r="R235" s="1027"/>
      <c r="S235" s="1027"/>
      <c r="T235" s="1027"/>
      <c r="U235" s="1027"/>
      <c r="V235" s="1027"/>
      <c r="W235" s="1027"/>
      <c r="X235" s="1027"/>
      <c r="Y235" s="1027"/>
      <c r="Z235" s="1027"/>
      <c r="AA235" s="1026" t="s">
        <v>83</v>
      </c>
      <c r="AB235" s="1028"/>
      <c r="AC235" s="1028"/>
      <c r="AD235" s="1028"/>
      <c r="AE235" s="1028"/>
      <c r="AF235" s="1028"/>
      <c r="AG235" s="1028"/>
      <c r="AH235" s="1028"/>
      <c r="AI235" s="1028"/>
      <c r="AJ235" s="1028"/>
      <c r="AK235" s="1028"/>
      <c r="AL235" s="1028"/>
      <c r="AM235" s="1028"/>
      <c r="AN235" s="1028"/>
      <c r="AO235" s="1028"/>
      <c r="AP235" s="1028"/>
      <c r="AQ235" s="1028"/>
      <c r="AR235" s="1028"/>
      <c r="AS235" s="1027"/>
      <c r="AT235" s="1027"/>
      <c r="AU235" s="1029" t="s">
        <v>84</v>
      </c>
      <c r="AV235" s="1030"/>
      <c r="AW235" s="1030"/>
      <c r="AX235" s="1030"/>
      <c r="AY235" s="1030"/>
      <c r="AZ235" s="1030"/>
      <c r="BA235" s="1030"/>
      <c r="BB235" s="1030"/>
      <c r="BC235" s="1030"/>
      <c r="BD235" s="1030"/>
      <c r="BE235" s="1030"/>
      <c r="BF235" s="1030"/>
      <c r="BG235" s="1030"/>
      <c r="BH235" s="1030"/>
      <c r="BI235" s="1030"/>
      <c r="BJ235" s="1030"/>
      <c r="BK235" s="1030"/>
      <c r="BL235" s="1030"/>
      <c r="BM235" s="1030"/>
      <c r="BN235" s="1031"/>
      <c r="BQ235" s="339"/>
      <c r="BR235" s="339"/>
      <c r="BU235" s="647"/>
      <c r="BV235" s="572"/>
      <c r="BW235" s="572"/>
      <c r="BX235" s="572"/>
      <c r="BY235" s="559"/>
      <c r="BZ235" s="572"/>
      <c r="CA235" s="572"/>
      <c r="CB235" s="572"/>
      <c r="CC235" s="572"/>
      <c r="CD235" s="572"/>
      <c r="CE235" s="572"/>
      <c r="CF235" s="572"/>
      <c r="CG235" s="572"/>
      <c r="CH235" s="572"/>
      <c r="CI235" s="712"/>
      <c r="CJ235" s="712"/>
    </row>
    <row r="236" spans="1:88" s="186" customFormat="1" ht="30" customHeight="1">
      <c r="A236" s="647"/>
      <c r="C236" s="344"/>
      <c r="D236" s="345"/>
      <c r="G236" s="1032" t="s">
        <v>556</v>
      </c>
      <c r="H236" s="1033"/>
      <c r="I236" s="1033"/>
      <c r="J236" s="1033"/>
      <c r="K236" s="1033"/>
      <c r="L236" s="1033"/>
      <c r="M236" s="1033"/>
      <c r="N236" s="1033"/>
      <c r="O236" s="1033"/>
      <c r="P236" s="1033"/>
      <c r="Q236" s="1033"/>
      <c r="R236" s="1033"/>
      <c r="S236" s="1033"/>
      <c r="T236" s="1033"/>
      <c r="U236" s="1033"/>
      <c r="V236" s="1033"/>
      <c r="W236" s="1033"/>
      <c r="X236" s="1033"/>
      <c r="Y236" s="1033"/>
      <c r="Z236" s="1033"/>
      <c r="AA236" s="1032" t="s">
        <v>557</v>
      </c>
      <c r="AB236" s="1034"/>
      <c r="AC236" s="1034"/>
      <c r="AD236" s="1034"/>
      <c r="AE236" s="1034"/>
      <c r="AF236" s="1034"/>
      <c r="AG236" s="1034"/>
      <c r="AH236" s="1034"/>
      <c r="AI236" s="1034"/>
      <c r="AJ236" s="1034"/>
      <c r="AK236" s="1034"/>
      <c r="AL236" s="1034"/>
      <c r="AM236" s="1034"/>
      <c r="AN236" s="1034"/>
      <c r="AO236" s="1034"/>
      <c r="AP236" s="1034"/>
      <c r="AQ236" s="1034"/>
      <c r="AR236" s="1034"/>
      <c r="AS236" s="1033"/>
      <c r="AT236" s="1033"/>
      <c r="AU236" s="1035" t="s">
        <v>531</v>
      </c>
      <c r="AV236" s="1036"/>
      <c r="AW236" s="1036"/>
      <c r="AX236" s="1036"/>
      <c r="AY236" s="1036"/>
      <c r="AZ236" s="1036"/>
      <c r="BA236" s="1036"/>
      <c r="BB236" s="1036"/>
      <c r="BC236" s="1036"/>
      <c r="BD236" s="1036"/>
      <c r="BE236" s="1036"/>
      <c r="BF236" s="1036"/>
      <c r="BG236" s="1036"/>
      <c r="BH236" s="1036"/>
      <c r="BI236" s="1036"/>
      <c r="BJ236" s="1036"/>
      <c r="BK236" s="1036"/>
      <c r="BL236" s="1036"/>
      <c r="BM236" s="1036"/>
      <c r="BN236" s="1037"/>
      <c r="BQ236" s="339"/>
      <c r="BR236" s="339"/>
      <c r="BU236" s="647"/>
      <c r="BV236" s="572" t="b">
        <v>0</v>
      </c>
      <c r="BW236" s="572" t="b">
        <v>0</v>
      </c>
      <c r="BX236" s="572" t="b">
        <v>0</v>
      </c>
      <c r="BY236" s="559"/>
      <c r="BZ236" s="572"/>
      <c r="CA236" s="572"/>
      <c r="CB236" s="572"/>
      <c r="CC236" s="572"/>
      <c r="CD236" s="572"/>
      <c r="CE236" s="572"/>
      <c r="CF236" s="572"/>
      <c r="CG236" s="572"/>
      <c r="CH236" s="572"/>
      <c r="CI236" s="712"/>
      <c r="CJ236" s="712"/>
    </row>
    <row r="237" spans="1:88" s="57" customFormat="1" ht="17.100000000000001" customHeight="1">
      <c r="A237" s="648"/>
      <c r="B237" s="346"/>
      <c r="C237" s="347"/>
      <c r="D237" s="346"/>
      <c r="E237" s="347"/>
      <c r="F237" s="347"/>
      <c r="G237" s="348"/>
      <c r="H237" s="347"/>
      <c r="I237" s="347"/>
      <c r="J237" s="347"/>
      <c r="K237" s="347"/>
      <c r="L237" s="347"/>
      <c r="M237" s="347"/>
      <c r="N237" s="347"/>
      <c r="O237" s="347"/>
      <c r="P237" s="347"/>
      <c r="Q237" s="347"/>
      <c r="R237" s="347"/>
      <c r="S237" s="347"/>
      <c r="T237" s="347"/>
      <c r="U237" s="347"/>
      <c r="V237" s="347"/>
      <c r="W237" s="347"/>
      <c r="X237" s="347"/>
      <c r="Y237" s="347"/>
      <c r="Z237" s="347"/>
      <c r="AA237" s="347"/>
      <c r="AB237" s="347"/>
      <c r="AC237" s="347"/>
      <c r="AD237" s="347"/>
      <c r="AE237" s="347"/>
      <c r="AF237" s="347"/>
      <c r="AG237" s="347"/>
      <c r="AH237" s="347"/>
      <c r="AI237" s="346"/>
      <c r="AJ237" s="346"/>
      <c r="AK237" s="346"/>
      <c r="AL237" s="346"/>
      <c r="AM237" s="346"/>
      <c r="AN237" s="346"/>
      <c r="AO237" s="346"/>
      <c r="AP237" s="346"/>
      <c r="AQ237" s="346"/>
      <c r="AR237" s="346"/>
      <c r="AS237" s="346"/>
      <c r="AT237" s="346"/>
      <c r="AU237" s="346"/>
      <c r="AV237" s="346"/>
      <c r="AW237" s="346"/>
      <c r="AX237" s="346"/>
      <c r="AY237" s="346"/>
      <c r="AZ237" s="346"/>
      <c r="BA237" s="346"/>
      <c r="BB237" s="346"/>
      <c r="BC237" s="346"/>
      <c r="BD237" s="346"/>
      <c r="BE237" s="346"/>
      <c r="BF237" s="346"/>
      <c r="BG237" s="346"/>
      <c r="BH237" s="346"/>
      <c r="BI237" s="346"/>
      <c r="BJ237" s="346"/>
      <c r="BK237" s="346"/>
      <c r="BL237" s="346"/>
      <c r="BM237" s="346"/>
      <c r="BN237" s="181" t="str">
        <f>IF(COUNTIF(BV236:BX236,TRUE)&lt;=1,"","チェックは1つでお願いします。")</f>
        <v/>
      </c>
      <c r="BO237" s="346"/>
      <c r="BP237" s="346"/>
      <c r="BQ237" s="346"/>
      <c r="BR237" s="346"/>
      <c r="BS237" s="346"/>
      <c r="BU237" s="648"/>
      <c r="BV237" s="560"/>
      <c r="BW237" s="560"/>
      <c r="BX237" s="560"/>
      <c r="BY237" s="560"/>
      <c r="BZ237" s="560"/>
      <c r="CA237" s="560"/>
      <c r="CB237" s="560"/>
      <c r="CC237" s="560"/>
      <c r="CD237" s="560"/>
      <c r="CE237" s="560"/>
      <c r="CF237" s="560"/>
      <c r="CG237" s="560"/>
      <c r="CH237" s="560"/>
      <c r="CI237" s="703"/>
      <c r="CJ237" s="703"/>
    </row>
    <row r="238" spans="1:88" s="57" customFormat="1" ht="4.5" customHeight="1">
      <c r="A238" s="648"/>
      <c r="B238" s="346"/>
      <c r="C238" s="347"/>
      <c r="D238" s="346"/>
      <c r="E238" s="347"/>
      <c r="F238" s="347"/>
      <c r="G238" s="348"/>
      <c r="H238" s="347"/>
      <c r="I238" s="347"/>
      <c r="J238" s="347"/>
      <c r="K238" s="347"/>
      <c r="L238" s="347"/>
      <c r="M238" s="347"/>
      <c r="N238" s="347"/>
      <c r="O238" s="347"/>
      <c r="P238" s="347"/>
      <c r="Q238" s="347"/>
      <c r="R238" s="347"/>
      <c r="S238" s="347"/>
      <c r="T238" s="347"/>
      <c r="U238" s="347"/>
      <c r="V238" s="347"/>
      <c r="W238" s="347"/>
      <c r="X238" s="347"/>
      <c r="Y238" s="347"/>
      <c r="Z238" s="347"/>
      <c r="AA238" s="347"/>
      <c r="AB238" s="347"/>
      <c r="AC238" s="347"/>
      <c r="AD238" s="347"/>
      <c r="AE238" s="347"/>
      <c r="AF238" s="347"/>
      <c r="AG238" s="347"/>
      <c r="AH238" s="347"/>
      <c r="AI238" s="346"/>
      <c r="AJ238" s="346"/>
      <c r="AK238" s="346"/>
      <c r="AL238" s="346"/>
      <c r="AM238" s="346"/>
      <c r="AN238" s="346"/>
      <c r="AO238" s="346"/>
      <c r="AP238" s="346"/>
      <c r="AQ238" s="346"/>
      <c r="AR238" s="346"/>
      <c r="AS238" s="346"/>
      <c r="AT238" s="346"/>
      <c r="AU238" s="346"/>
      <c r="AV238" s="346"/>
      <c r="AW238" s="346"/>
      <c r="AX238" s="346"/>
      <c r="AY238" s="346"/>
      <c r="AZ238" s="346"/>
      <c r="BA238" s="346"/>
      <c r="BB238" s="346"/>
      <c r="BC238" s="346"/>
      <c r="BD238" s="346"/>
      <c r="BE238" s="346"/>
      <c r="BF238" s="346"/>
      <c r="BG238" s="346"/>
      <c r="BH238" s="346"/>
      <c r="BI238" s="346"/>
      <c r="BJ238" s="346"/>
      <c r="BK238" s="346"/>
      <c r="BL238" s="346"/>
      <c r="BM238" s="346"/>
      <c r="BN238" s="346"/>
      <c r="BO238" s="346"/>
      <c r="BP238" s="346"/>
      <c r="BQ238" s="346"/>
      <c r="BR238" s="346"/>
      <c r="BS238" s="346"/>
      <c r="BU238" s="648"/>
      <c r="BV238" s="560"/>
      <c r="BW238" s="560"/>
      <c r="BX238" s="560"/>
      <c r="BY238" s="560"/>
      <c r="BZ238" s="560"/>
      <c r="CA238" s="560"/>
      <c r="CB238" s="560"/>
      <c r="CC238" s="560"/>
      <c r="CD238" s="560"/>
      <c r="CE238" s="560"/>
      <c r="CF238" s="560"/>
      <c r="CG238" s="560"/>
      <c r="CH238" s="560"/>
      <c r="CI238" s="703"/>
      <c r="CJ238" s="703"/>
    </row>
    <row r="239" spans="1:88" s="57" customFormat="1" ht="6" customHeight="1">
      <c r="A239" s="648"/>
      <c r="B239" s="346"/>
      <c r="C239" s="347"/>
      <c r="D239" s="346"/>
      <c r="E239" s="347"/>
      <c r="F239" s="347"/>
      <c r="G239" s="348"/>
      <c r="H239" s="347"/>
      <c r="I239" s="347"/>
      <c r="J239" s="347"/>
      <c r="K239" s="347"/>
      <c r="L239" s="347"/>
      <c r="M239" s="347"/>
      <c r="N239" s="347"/>
      <c r="O239" s="347"/>
      <c r="P239" s="347"/>
      <c r="Q239" s="347"/>
      <c r="R239" s="347"/>
      <c r="S239" s="347"/>
      <c r="T239" s="347"/>
      <c r="U239" s="347"/>
      <c r="V239" s="347"/>
      <c r="W239" s="347"/>
      <c r="X239" s="347"/>
      <c r="Y239" s="347"/>
      <c r="Z239" s="347"/>
      <c r="AA239" s="347"/>
      <c r="AB239" s="347"/>
      <c r="AC239" s="347"/>
      <c r="AD239" s="347"/>
      <c r="AE239" s="347"/>
      <c r="AF239" s="347"/>
      <c r="AG239" s="347"/>
      <c r="AH239" s="347"/>
      <c r="AI239" s="346"/>
      <c r="AJ239" s="346"/>
      <c r="AK239" s="346"/>
      <c r="AL239" s="346"/>
      <c r="AM239" s="346"/>
      <c r="AN239" s="346"/>
      <c r="AO239" s="346"/>
      <c r="AP239" s="346"/>
      <c r="AQ239" s="346"/>
      <c r="AR239" s="346"/>
      <c r="AS239" s="346"/>
      <c r="AT239" s="346"/>
      <c r="AU239" s="346"/>
      <c r="AV239" s="346"/>
      <c r="AW239" s="346"/>
      <c r="AX239" s="346"/>
      <c r="AY239" s="346"/>
      <c r="AZ239" s="346"/>
      <c r="BA239" s="346"/>
      <c r="BB239" s="346"/>
      <c r="BC239" s="346"/>
      <c r="BD239" s="346"/>
      <c r="BE239" s="346"/>
      <c r="BF239" s="346"/>
      <c r="BG239" s="346"/>
      <c r="BH239" s="346"/>
      <c r="BI239" s="346"/>
      <c r="BJ239" s="346"/>
      <c r="BK239" s="346"/>
      <c r="BL239" s="346"/>
      <c r="BM239" s="346"/>
      <c r="BN239" s="346"/>
      <c r="BO239" s="346"/>
      <c r="BP239" s="346"/>
      <c r="BQ239" s="346"/>
      <c r="BR239" s="346"/>
      <c r="BS239" s="346"/>
      <c r="BU239" s="648"/>
      <c r="BV239" s="560"/>
      <c r="BW239" s="560"/>
      <c r="BX239" s="560"/>
      <c r="BY239" s="560"/>
      <c r="BZ239" s="560"/>
      <c r="CA239" s="560"/>
      <c r="CB239" s="560"/>
      <c r="CC239" s="560"/>
      <c r="CD239" s="560"/>
      <c r="CE239" s="560"/>
      <c r="CF239" s="560"/>
      <c r="CG239" s="560"/>
      <c r="CH239" s="560"/>
      <c r="CI239" s="703"/>
      <c r="CJ239" s="703"/>
    </row>
    <row r="240" spans="1:88" s="58" customFormat="1" ht="43.5" customHeight="1">
      <c r="A240" s="654"/>
      <c r="B240" s="349" t="s">
        <v>105</v>
      </c>
      <c r="C240" s="115"/>
      <c r="D240" s="203"/>
      <c r="E240" s="115"/>
      <c r="F240" s="115" t="s">
        <v>108</v>
      </c>
      <c r="G240" s="115"/>
      <c r="H240" s="1331" t="s">
        <v>754</v>
      </c>
      <c r="I240" s="1331"/>
      <c r="J240" s="1331"/>
      <c r="K240" s="1331"/>
      <c r="L240" s="1331"/>
      <c r="M240" s="1331"/>
      <c r="N240" s="1331"/>
      <c r="O240" s="1331"/>
      <c r="P240" s="1331"/>
      <c r="Q240" s="1331"/>
      <c r="R240" s="1331"/>
      <c r="S240" s="1331"/>
      <c r="T240" s="1331"/>
      <c r="U240" s="1331"/>
      <c r="V240" s="1331"/>
      <c r="W240" s="1331"/>
      <c r="X240" s="1331"/>
      <c r="Y240" s="1331"/>
      <c r="Z240" s="1331"/>
      <c r="AA240" s="1331"/>
      <c r="AB240" s="1331"/>
      <c r="AC240" s="1331"/>
      <c r="AD240" s="1331"/>
      <c r="AE240" s="1331"/>
      <c r="AF240" s="1331"/>
      <c r="AG240" s="1331"/>
      <c r="AH240" s="1331"/>
      <c r="AI240" s="1331"/>
      <c r="AJ240" s="1331"/>
      <c r="AK240" s="1331"/>
      <c r="AL240" s="1331"/>
      <c r="AM240" s="1331"/>
      <c r="AN240" s="1331"/>
      <c r="AO240" s="1331"/>
      <c r="AP240" s="1331"/>
      <c r="AQ240" s="1331"/>
      <c r="AR240" s="1331"/>
      <c r="AS240" s="1331"/>
      <c r="AT240" s="1331"/>
      <c r="AU240" s="1331"/>
      <c r="AV240" s="1331"/>
      <c r="AW240" s="1331"/>
      <c r="AX240" s="1331"/>
      <c r="AY240" s="1331"/>
      <c r="AZ240" s="1331"/>
      <c r="BA240" s="1331"/>
      <c r="BB240" s="1331"/>
      <c r="BC240" s="1331"/>
      <c r="BD240" s="1331"/>
      <c r="BE240" s="1331"/>
      <c r="BF240" s="1331"/>
      <c r="BG240" s="1331"/>
      <c r="BH240" s="1331"/>
      <c r="BI240" s="1331"/>
      <c r="BJ240" s="1331"/>
      <c r="BK240" s="1331"/>
      <c r="BL240" s="1331"/>
      <c r="BM240" s="1331"/>
      <c r="BN240" s="1331"/>
      <c r="BO240" s="1331"/>
      <c r="BP240" s="1331"/>
      <c r="BQ240" s="1331"/>
      <c r="BR240" s="1331"/>
      <c r="BS240" s="350"/>
      <c r="BT240" s="350"/>
      <c r="BU240" s="654"/>
      <c r="BV240" s="574"/>
      <c r="BW240" s="574"/>
      <c r="BX240" s="574"/>
      <c r="BY240" s="574"/>
      <c r="BZ240" s="574"/>
      <c r="CA240" s="574"/>
      <c r="CB240" s="574"/>
      <c r="CC240" s="574"/>
      <c r="CD240" s="574"/>
      <c r="CE240" s="574"/>
      <c r="CF240" s="574"/>
      <c r="CG240" s="574"/>
      <c r="CH240" s="574"/>
      <c r="CI240" s="716"/>
      <c r="CJ240" s="716"/>
    </row>
    <row r="241" spans="1:137" s="58" customFormat="1" ht="6.75" customHeight="1">
      <c r="A241" s="654"/>
      <c r="B241" s="349"/>
      <c r="C241" s="115"/>
      <c r="D241" s="203"/>
      <c r="E241" s="115"/>
      <c r="F241" s="115"/>
      <c r="G241" s="115"/>
      <c r="H241" s="179"/>
      <c r="I241" s="179"/>
      <c r="J241" s="179"/>
      <c r="K241" s="179"/>
      <c r="L241" s="179"/>
      <c r="M241" s="179"/>
      <c r="N241" s="179"/>
      <c r="O241" s="179"/>
      <c r="P241" s="179"/>
      <c r="Q241" s="179"/>
      <c r="R241" s="179"/>
      <c r="S241" s="179"/>
      <c r="T241" s="179"/>
      <c r="U241" s="179"/>
      <c r="V241" s="179"/>
      <c r="W241" s="179"/>
      <c r="X241" s="179"/>
      <c r="Y241" s="179"/>
      <c r="Z241" s="179"/>
      <c r="AA241" s="179"/>
      <c r="AB241" s="179"/>
      <c r="AC241" s="179"/>
      <c r="AD241" s="179"/>
      <c r="AE241" s="179"/>
      <c r="AF241" s="179"/>
      <c r="AG241" s="179"/>
      <c r="AH241" s="179"/>
      <c r="AI241" s="179"/>
      <c r="AJ241" s="179"/>
      <c r="AK241" s="179"/>
      <c r="AL241" s="179"/>
      <c r="AM241" s="179"/>
      <c r="AN241" s="179"/>
      <c r="AO241" s="179"/>
      <c r="AP241" s="179"/>
      <c r="AQ241" s="179"/>
      <c r="AR241" s="179"/>
      <c r="AS241" s="179"/>
      <c r="AT241" s="179"/>
      <c r="AU241" s="179"/>
      <c r="AV241" s="179"/>
      <c r="AW241" s="179"/>
      <c r="AX241" s="179"/>
      <c r="AY241" s="179"/>
      <c r="AZ241" s="179"/>
      <c r="BA241" s="179"/>
      <c r="BB241" s="179"/>
      <c r="BC241" s="179"/>
      <c r="BD241" s="179"/>
      <c r="BE241" s="179"/>
      <c r="BF241" s="179"/>
      <c r="BG241" s="179"/>
      <c r="BH241" s="179"/>
      <c r="BI241" s="179"/>
      <c r="BJ241" s="179"/>
      <c r="BK241" s="179"/>
      <c r="BL241" s="179"/>
      <c r="BM241" s="179"/>
      <c r="BN241" s="179"/>
      <c r="BO241" s="179"/>
      <c r="BP241" s="179"/>
      <c r="BQ241" s="179"/>
      <c r="BR241" s="179"/>
      <c r="BS241" s="350"/>
      <c r="BT241" s="350"/>
      <c r="BU241" s="654"/>
      <c r="BV241" s="574"/>
      <c r="BW241" s="574"/>
      <c r="BX241" s="574"/>
      <c r="BY241" s="574"/>
      <c r="BZ241" s="574"/>
      <c r="CA241" s="574"/>
      <c r="CB241" s="574"/>
      <c r="CC241" s="574"/>
      <c r="CD241" s="574"/>
      <c r="CE241" s="574"/>
      <c r="CF241" s="574"/>
      <c r="CG241" s="574"/>
      <c r="CH241" s="574"/>
      <c r="CI241" s="716"/>
      <c r="CJ241" s="716"/>
    </row>
    <row r="242" spans="1:137" s="353" customFormat="1" ht="29.25" customHeight="1">
      <c r="A242" s="661"/>
      <c r="B242" s="351"/>
      <c r="C242" s="351"/>
      <c r="D242" s="351"/>
      <c r="E242" s="351"/>
      <c r="F242" s="115" t="s">
        <v>102</v>
      </c>
      <c r="G242" s="115"/>
      <c r="H242" s="1085" t="s">
        <v>731</v>
      </c>
      <c r="I242" s="1085"/>
      <c r="J242" s="1085"/>
      <c r="K242" s="1085"/>
      <c r="L242" s="1085"/>
      <c r="M242" s="1085"/>
      <c r="N242" s="1085"/>
      <c r="O242" s="1085"/>
      <c r="P242" s="1085"/>
      <c r="Q242" s="1085"/>
      <c r="R242" s="1085"/>
      <c r="S242" s="1085"/>
      <c r="T242" s="1085"/>
      <c r="U242" s="1085"/>
      <c r="V242" s="1085"/>
      <c r="W242" s="1085"/>
      <c r="X242" s="1085"/>
      <c r="Y242" s="1085"/>
      <c r="Z242" s="1085"/>
      <c r="AA242" s="1085"/>
      <c r="AB242" s="1085"/>
      <c r="AC242" s="1085"/>
      <c r="AD242" s="1085"/>
      <c r="AE242" s="1085"/>
      <c r="AF242" s="1085"/>
      <c r="AG242" s="1085"/>
      <c r="AH242" s="1085"/>
      <c r="AI242" s="1085"/>
      <c r="AJ242" s="1085"/>
      <c r="AK242" s="1085"/>
      <c r="AL242" s="1085"/>
      <c r="AM242" s="1085"/>
      <c r="AN242" s="1085"/>
      <c r="AO242" s="1085"/>
      <c r="AP242" s="1085"/>
      <c r="AQ242" s="1085"/>
      <c r="AR242" s="1085"/>
      <c r="AS242" s="1085"/>
      <c r="AT242" s="1085"/>
      <c r="AU242" s="1085"/>
      <c r="AV242" s="1085"/>
      <c r="AW242" s="1085"/>
      <c r="AX242" s="1085"/>
      <c r="AY242" s="1085"/>
      <c r="AZ242" s="1085"/>
      <c r="BA242" s="1085"/>
      <c r="BB242" s="1085"/>
      <c r="BC242" s="1085"/>
      <c r="BD242" s="1085"/>
      <c r="BE242" s="1085"/>
      <c r="BF242" s="1085"/>
      <c r="BG242" s="1085"/>
      <c r="BH242" s="1085"/>
      <c r="BI242" s="1085"/>
      <c r="BJ242" s="1085"/>
      <c r="BK242" s="1085"/>
      <c r="BL242" s="1085"/>
      <c r="BM242" s="1085"/>
      <c r="BN242" s="1085"/>
      <c r="BO242" s="1085"/>
      <c r="BP242" s="1085"/>
      <c r="BQ242" s="1085"/>
      <c r="BR242" s="1085"/>
      <c r="BS242" s="352"/>
      <c r="BT242" s="352"/>
      <c r="BU242" s="661"/>
      <c r="BV242" s="592"/>
      <c r="BW242" s="592"/>
      <c r="BX242" s="592"/>
      <c r="BY242" s="592"/>
      <c r="BZ242" s="592"/>
      <c r="CA242" s="592"/>
      <c r="CB242" s="592"/>
      <c r="CC242" s="592"/>
      <c r="CD242" s="592"/>
      <c r="CE242" s="592"/>
      <c r="CF242" s="592"/>
      <c r="CG242" s="592"/>
      <c r="CH242" s="592"/>
      <c r="CI242" s="723"/>
      <c r="CJ242" s="723"/>
    </row>
    <row r="243" spans="1:137" s="353" customFormat="1" ht="50.25" customHeight="1">
      <c r="A243" s="661"/>
      <c r="B243" s="351"/>
      <c r="C243" s="351"/>
      <c r="D243" s="351"/>
      <c r="E243" s="351"/>
      <c r="F243" s="351"/>
      <c r="G243" s="351"/>
      <c r="H243" s="354"/>
      <c r="I243" s="354"/>
      <c r="J243" s="354"/>
      <c r="K243" s="354"/>
      <c r="L243" s="354"/>
      <c r="M243" s="354"/>
      <c r="N243" s="354"/>
      <c r="O243" s="354"/>
      <c r="P243" s="354"/>
      <c r="Q243" s="354"/>
      <c r="R243" s="354"/>
      <c r="S243" s="354"/>
      <c r="T243" s="354"/>
      <c r="U243" s="354"/>
      <c r="V243" s="354"/>
      <c r="W243" s="354"/>
      <c r="X243" s="354"/>
      <c r="Y243" s="354"/>
      <c r="Z243" s="354"/>
      <c r="AA243" s="354"/>
      <c r="AB243" s="354"/>
      <c r="AC243" s="354"/>
      <c r="AD243" s="354"/>
      <c r="AE243" s="354"/>
      <c r="AF243" s="354"/>
      <c r="AG243" s="354"/>
      <c r="AH243" s="354"/>
      <c r="AI243" s="354"/>
      <c r="AJ243" s="354"/>
      <c r="AK243" s="354"/>
      <c r="AL243" s="354"/>
      <c r="AM243" s="354"/>
      <c r="AN243" s="354"/>
      <c r="AO243" s="354"/>
      <c r="AP243" s="354"/>
      <c r="AQ243" s="354"/>
      <c r="AR243" s="354"/>
      <c r="AS243" s="354"/>
      <c r="AT243" s="354"/>
      <c r="AU243" s="354"/>
      <c r="AV243" s="354"/>
      <c r="AW243" s="1332" t="s">
        <v>755</v>
      </c>
      <c r="AX243" s="1333"/>
      <c r="AY243" s="1333"/>
      <c r="AZ243" s="1333"/>
      <c r="BA243" s="1333"/>
      <c r="BB243" s="1333"/>
      <c r="BC243" s="1333"/>
      <c r="BD243" s="1333"/>
      <c r="BE243" s="1333"/>
      <c r="BF243" s="1333"/>
      <c r="BG243" s="1334"/>
      <c r="BH243" s="1332" t="s">
        <v>756</v>
      </c>
      <c r="BI243" s="1333"/>
      <c r="BJ243" s="1333"/>
      <c r="BK243" s="1333"/>
      <c r="BL243" s="1333"/>
      <c r="BM243" s="1333"/>
      <c r="BN243" s="1333"/>
      <c r="BO243" s="1333"/>
      <c r="BP243" s="1333"/>
      <c r="BQ243" s="1333"/>
      <c r="BR243" s="1334"/>
      <c r="BS243" s="224"/>
      <c r="BT243" s="352"/>
      <c r="BU243" s="661"/>
      <c r="BV243" s="592"/>
      <c r="BW243" s="592"/>
      <c r="BX243" s="560"/>
      <c r="BY243" s="592"/>
      <c r="BZ243" s="592"/>
      <c r="CA243" s="592"/>
      <c r="CB243" s="592"/>
      <c r="CC243" s="592"/>
      <c r="CD243" s="592"/>
      <c r="CE243" s="592"/>
      <c r="CF243" s="592"/>
      <c r="CG243" s="592"/>
      <c r="CH243" s="592"/>
      <c r="CI243" s="723"/>
      <c r="CJ243" s="723"/>
    </row>
    <row r="244" spans="1:137" s="72" customFormat="1" ht="30" customHeight="1">
      <c r="A244" s="659"/>
      <c r="B244" s="159"/>
      <c r="C244" s="355"/>
      <c r="D244" s="356"/>
      <c r="E244" s="159"/>
      <c r="F244" s="159"/>
      <c r="G244" s="357" t="s">
        <v>294</v>
      </c>
      <c r="H244" s="358"/>
      <c r="I244" s="358"/>
      <c r="J244" s="358"/>
      <c r="K244" s="358"/>
      <c r="L244" s="358"/>
      <c r="M244" s="358"/>
      <c r="N244" s="358"/>
      <c r="O244" s="358"/>
      <c r="P244" s="358"/>
      <c r="Q244" s="358"/>
      <c r="R244" s="358"/>
      <c r="S244" s="358"/>
      <c r="T244" s="358"/>
      <c r="U244" s="358"/>
      <c r="V244" s="358"/>
      <c r="W244" s="358"/>
      <c r="X244" s="358"/>
      <c r="Y244" s="358"/>
      <c r="Z244" s="358"/>
      <c r="AA244" s="358"/>
      <c r="AB244" s="358"/>
      <c r="AC244" s="358"/>
      <c r="AD244" s="358"/>
      <c r="AE244" s="358"/>
      <c r="AF244" s="358"/>
      <c r="AG244" s="358"/>
      <c r="AH244" s="358"/>
      <c r="AI244" s="358"/>
      <c r="AJ244" s="358"/>
      <c r="AK244" s="358"/>
      <c r="AL244" s="358"/>
      <c r="AM244" s="358"/>
      <c r="AN244" s="358"/>
      <c r="AO244" s="358"/>
      <c r="AP244" s="358"/>
      <c r="AQ244" s="358"/>
      <c r="AR244" s="358"/>
      <c r="AS244" s="358"/>
      <c r="AT244" s="358"/>
      <c r="AU244" s="358"/>
      <c r="AV244" s="359"/>
      <c r="AW244" s="1335" t="s">
        <v>1</v>
      </c>
      <c r="AX244" s="1336"/>
      <c r="AY244" s="1336"/>
      <c r="AZ244" s="1336"/>
      <c r="BA244" s="1336"/>
      <c r="BB244" s="1336"/>
      <c r="BC244" s="1336"/>
      <c r="BD244" s="1336"/>
      <c r="BE244" s="1336"/>
      <c r="BF244" s="1336"/>
      <c r="BG244" s="1337"/>
      <c r="BH244" s="1335" t="s">
        <v>1</v>
      </c>
      <c r="BI244" s="1336"/>
      <c r="BJ244" s="1336"/>
      <c r="BK244" s="1336"/>
      <c r="BL244" s="1336"/>
      <c r="BM244" s="1336"/>
      <c r="BN244" s="1336"/>
      <c r="BO244" s="1336"/>
      <c r="BP244" s="1336"/>
      <c r="BQ244" s="1336"/>
      <c r="BR244" s="1337"/>
      <c r="BS244" s="412"/>
      <c r="BT244" s="210"/>
      <c r="BU244" s="659"/>
      <c r="BV244" s="586" t="b">
        <v>0</v>
      </c>
      <c r="BW244" s="586" t="b">
        <v>0</v>
      </c>
      <c r="BX244" s="593" t="str">
        <f>IF(AND(BW244=TRUE,BV244=FALSE),1,"")</f>
        <v/>
      </c>
      <c r="BY244" s="586"/>
      <c r="BZ244" s="586"/>
      <c r="CA244" s="586"/>
      <c r="CB244" s="586"/>
      <c r="CC244" s="586"/>
      <c r="CD244" s="586"/>
      <c r="CE244" s="586"/>
      <c r="CF244" s="586"/>
      <c r="CG244" s="586"/>
      <c r="CH244" s="586"/>
      <c r="CI244" s="702"/>
      <c r="CJ244" s="702"/>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row>
    <row r="245" spans="1:137" s="72" customFormat="1" ht="30" customHeight="1">
      <c r="A245" s="659"/>
      <c r="B245" s="159"/>
      <c r="C245" s="221"/>
      <c r="D245" s="356"/>
      <c r="E245" s="159"/>
      <c r="F245" s="159"/>
      <c r="G245" s="360" t="s">
        <v>284</v>
      </c>
      <c r="H245" s="361"/>
      <c r="I245" s="361"/>
      <c r="J245" s="361"/>
      <c r="K245" s="361"/>
      <c r="L245" s="361"/>
      <c r="M245" s="361"/>
      <c r="N245" s="361"/>
      <c r="O245" s="361"/>
      <c r="P245" s="361"/>
      <c r="Q245" s="361"/>
      <c r="R245" s="361"/>
      <c r="S245" s="361"/>
      <c r="T245" s="361"/>
      <c r="U245" s="361"/>
      <c r="V245" s="361"/>
      <c r="W245" s="361"/>
      <c r="X245" s="361"/>
      <c r="Y245" s="361"/>
      <c r="Z245" s="361"/>
      <c r="AA245" s="361"/>
      <c r="AB245" s="361"/>
      <c r="AC245" s="361"/>
      <c r="AD245" s="361"/>
      <c r="AE245" s="361"/>
      <c r="AF245" s="361"/>
      <c r="AG245" s="361"/>
      <c r="AH245" s="361"/>
      <c r="AI245" s="361"/>
      <c r="AJ245" s="361"/>
      <c r="AK245" s="361"/>
      <c r="AL245" s="361"/>
      <c r="AM245" s="361"/>
      <c r="AN245" s="361"/>
      <c r="AO245" s="361"/>
      <c r="AP245" s="361"/>
      <c r="AQ245" s="361"/>
      <c r="AR245" s="361"/>
      <c r="AS245" s="361"/>
      <c r="AT245" s="361"/>
      <c r="AU245" s="361"/>
      <c r="AV245" s="362"/>
      <c r="AW245" s="1328" t="s">
        <v>4</v>
      </c>
      <c r="AX245" s="1329"/>
      <c r="AY245" s="1329"/>
      <c r="AZ245" s="1329"/>
      <c r="BA245" s="1329"/>
      <c r="BB245" s="1329"/>
      <c r="BC245" s="1329"/>
      <c r="BD245" s="1329"/>
      <c r="BE245" s="1329"/>
      <c r="BF245" s="1329"/>
      <c r="BG245" s="1330"/>
      <c r="BH245" s="967" t="s">
        <v>4</v>
      </c>
      <c r="BI245" s="968"/>
      <c r="BJ245" s="968"/>
      <c r="BK245" s="968"/>
      <c r="BL245" s="968"/>
      <c r="BM245" s="968"/>
      <c r="BN245" s="968"/>
      <c r="BO245" s="968"/>
      <c r="BP245" s="968"/>
      <c r="BQ245" s="968"/>
      <c r="BR245" s="969"/>
      <c r="BS245" s="412"/>
      <c r="BT245" s="210"/>
      <c r="BU245" s="659"/>
      <c r="BV245" s="586" t="b">
        <v>0</v>
      </c>
      <c r="BW245" s="586" t="b">
        <v>0</v>
      </c>
      <c r="BX245" s="593" t="str">
        <f t="shared" ref="BX245:BX253" si="26">IF(AND(BW245=TRUE,BV245=FALSE),1,"")</f>
        <v/>
      </c>
      <c r="BY245" s="586"/>
      <c r="BZ245" s="586"/>
      <c r="CA245" s="586"/>
      <c r="CB245" s="586"/>
      <c r="CC245" s="586"/>
      <c r="CD245" s="586"/>
      <c r="CE245" s="586"/>
      <c r="CF245" s="586"/>
      <c r="CG245" s="586"/>
      <c r="CH245" s="586"/>
      <c r="CI245" s="702"/>
      <c r="CJ245" s="702"/>
      <c r="CK245" s="33"/>
      <c r="CL245" s="33"/>
      <c r="CM245" s="33"/>
      <c r="CN245" s="33"/>
      <c r="CO245" s="33"/>
      <c r="CP245" s="33"/>
      <c r="CQ245" s="33"/>
      <c r="CR245" s="33"/>
      <c r="CS245" s="33"/>
      <c r="CT245" s="33"/>
      <c r="CU245" s="33"/>
      <c r="CV245" s="33"/>
      <c r="CW245" s="33"/>
      <c r="CX245" s="33"/>
      <c r="CY245" s="33"/>
      <c r="CZ245" s="33"/>
      <c r="DA245" s="33"/>
      <c r="DB245" s="33"/>
      <c r="DC245" s="33"/>
      <c r="DD245" s="33"/>
      <c r="DE245" s="33"/>
      <c r="DF245" s="33"/>
      <c r="DG245" s="33"/>
      <c r="DH245" s="33"/>
      <c r="DI245" s="33"/>
      <c r="DJ245" s="33"/>
      <c r="DK245" s="33"/>
      <c r="DL245" s="33"/>
      <c r="DM245" s="33"/>
      <c r="DN245" s="33"/>
      <c r="DO245" s="33"/>
      <c r="DP245" s="33"/>
      <c r="DQ245" s="33"/>
      <c r="DR245" s="33"/>
      <c r="DS245" s="33"/>
      <c r="DT245" s="33"/>
      <c r="DU245" s="33"/>
      <c r="DV245" s="33"/>
      <c r="DW245" s="33"/>
      <c r="DX245" s="33"/>
      <c r="DY245" s="33"/>
      <c r="DZ245" s="33"/>
      <c r="EA245" s="33"/>
      <c r="EB245" s="33"/>
      <c r="EC245" s="33"/>
      <c r="ED245" s="33"/>
      <c r="EE245" s="33"/>
      <c r="EF245" s="33"/>
      <c r="EG245" s="33"/>
    </row>
    <row r="246" spans="1:137" s="72" customFormat="1" ht="30" customHeight="1">
      <c r="A246" s="659"/>
      <c r="B246" s="159"/>
      <c r="C246" s="221"/>
      <c r="D246" s="356"/>
      <c r="E246" s="159"/>
      <c r="F246" s="159"/>
      <c r="G246" s="360" t="s">
        <v>323</v>
      </c>
      <c r="H246" s="361"/>
      <c r="I246" s="361"/>
      <c r="J246" s="361"/>
      <c r="K246" s="361"/>
      <c r="L246" s="361"/>
      <c r="M246" s="361"/>
      <c r="N246" s="361"/>
      <c r="O246" s="361"/>
      <c r="P246" s="361"/>
      <c r="Q246" s="361"/>
      <c r="R246" s="361"/>
      <c r="S246" s="361"/>
      <c r="T246" s="361"/>
      <c r="U246" s="361"/>
      <c r="V246" s="361"/>
      <c r="W246" s="361"/>
      <c r="X246" s="361"/>
      <c r="Y246" s="361"/>
      <c r="Z246" s="361"/>
      <c r="AA246" s="361"/>
      <c r="AB246" s="361"/>
      <c r="AC246" s="361"/>
      <c r="AD246" s="361"/>
      <c r="AE246" s="361"/>
      <c r="AF246" s="361"/>
      <c r="AG246" s="361"/>
      <c r="AH246" s="361"/>
      <c r="AI246" s="361"/>
      <c r="AJ246" s="361"/>
      <c r="AK246" s="361"/>
      <c r="AL246" s="361"/>
      <c r="AM246" s="361"/>
      <c r="AN246" s="361"/>
      <c r="AO246" s="361"/>
      <c r="AP246" s="361"/>
      <c r="AQ246" s="361"/>
      <c r="AR246" s="361"/>
      <c r="AS246" s="361"/>
      <c r="AT246" s="361"/>
      <c r="AU246" s="361"/>
      <c r="AV246" s="362"/>
      <c r="AW246" s="967" t="s">
        <v>7</v>
      </c>
      <c r="AX246" s="968"/>
      <c r="AY246" s="968"/>
      <c r="AZ246" s="968"/>
      <c r="BA246" s="968"/>
      <c r="BB246" s="968"/>
      <c r="BC246" s="968"/>
      <c r="BD246" s="968"/>
      <c r="BE246" s="968"/>
      <c r="BF246" s="968"/>
      <c r="BG246" s="969"/>
      <c r="BH246" s="967" t="s">
        <v>7</v>
      </c>
      <c r="BI246" s="968"/>
      <c r="BJ246" s="968"/>
      <c r="BK246" s="968"/>
      <c r="BL246" s="968"/>
      <c r="BM246" s="968"/>
      <c r="BN246" s="968"/>
      <c r="BO246" s="968"/>
      <c r="BP246" s="968"/>
      <c r="BQ246" s="968"/>
      <c r="BR246" s="969"/>
      <c r="BS246" s="412"/>
      <c r="BT246" s="210"/>
      <c r="BU246" s="659"/>
      <c r="BV246" s="586" t="b">
        <v>0</v>
      </c>
      <c r="BW246" s="586" t="b">
        <v>0</v>
      </c>
      <c r="BX246" s="593" t="str">
        <f t="shared" si="26"/>
        <v/>
      </c>
      <c r="BY246" s="586"/>
      <c r="BZ246" s="586"/>
      <c r="CA246" s="586"/>
      <c r="CB246" s="586"/>
      <c r="CC246" s="586"/>
      <c r="CD246" s="586"/>
      <c r="CE246" s="586"/>
      <c r="CF246" s="586"/>
      <c r="CG246" s="586"/>
      <c r="CH246" s="586"/>
      <c r="CI246" s="702"/>
      <c r="CJ246" s="702"/>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c r="DJ246" s="33"/>
      <c r="DK246" s="33"/>
      <c r="DL246" s="33"/>
      <c r="DM246" s="33"/>
      <c r="DN246" s="33"/>
      <c r="DO246" s="33"/>
      <c r="DP246" s="33"/>
      <c r="DQ246" s="33"/>
      <c r="DR246" s="33"/>
      <c r="DS246" s="33"/>
      <c r="DT246" s="33"/>
      <c r="DU246" s="33"/>
      <c r="DV246" s="33"/>
      <c r="DW246" s="33"/>
      <c r="DX246" s="33"/>
      <c r="DY246" s="33"/>
      <c r="DZ246" s="33"/>
      <c r="EA246" s="33"/>
      <c r="EB246" s="33"/>
      <c r="EC246" s="33"/>
      <c r="ED246" s="33"/>
      <c r="EE246" s="33"/>
      <c r="EF246" s="33"/>
      <c r="EG246" s="33"/>
    </row>
    <row r="247" spans="1:137" s="72" customFormat="1" ht="30" customHeight="1">
      <c r="A247" s="659"/>
      <c r="B247" s="159"/>
      <c r="C247" s="221"/>
      <c r="D247" s="356"/>
      <c r="E247" s="159"/>
      <c r="F247" s="159"/>
      <c r="G247" s="360" t="s">
        <v>610</v>
      </c>
      <c r="H247" s="361"/>
      <c r="I247" s="361"/>
      <c r="J247" s="361"/>
      <c r="K247" s="361"/>
      <c r="L247" s="361"/>
      <c r="M247" s="361"/>
      <c r="N247" s="361"/>
      <c r="O247" s="361"/>
      <c r="P247" s="361"/>
      <c r="Q247" s="361"/>
      <c r="R247" s="361"/>
      <c r="S247" s="361"/>
      <c r="T247" s="361"/>
      <c r="U247" s="361"/>
      <c r="V247" s="361"/>
      <c r="W247" s="361"/>
      <c r="X247" s="361"/>
      <c r="Y247" s="361"/>
      <c r="Z247" s="361"/>
      <c r="AA247" s="361"/>
      <c r="AB247" s="361"/>
      <c r="AC247" s="361"/>
      <c r="AD247" s="361"/>
      <c r="AE247" s="361"/>
      <c r="AF247" s="361"/>
      <c r="AG247" s="361"/>
      <c r="AH247" s="361"/>
      <c r="AI247" s="361"/>
      <c r="AJ247" s="361"/>
      <c r="AK247" s="361"/>
      <c r="AL247" s="361"/>
      <c r="AM247" s="361"/>
      <c r="AN247" s="361"/>
      <c r="AO247" s="361"/>
      <c r="AP247" s="361"/>
      <c r="AQ247" s="361"/>
      <c r="AR247" s="361"/>
      <c r="AS247" s="361"/>
      <c r="AT247" s="361"/>
      <c r="AU247" s="361"/>
      <c r="AV247" s="362"/>
      <c r="AW247" s="967" t="s">
        <v>2</v>
      </c>
      <c r="AX247" s="968"/>
      <c r="AY247" s="968"/>
      <c r="AZ247" s="968"/>
      <c r="BA247" s="968"/>
      <c r="BB247" s="968"/>
      <c r="BC247" s="968"/>
      <c r="BD247" s="968"/>
      <c r="BE247" s="968"/>
      <c r="BF247" s="968"/>
      <c r="BG247" s="969"/>
      <c r="BH247" s="967" t="s">
        <v>2</v>
      </c>
      <c r="BI247" s="968"/>
      <c r="BJ247" s="968"/>
      <c r="BK247" s="968"/>
      <c r="BL247" s="968"/>
      <c r="BM247" s="968"/>
      <c r="BN247" s="968"/>
      <c r="BO247" s="968"/>
      <c r="BP247" s="968"/>
      <c r="BQ247" s="968"/>
      <c r="BR247" s="969"/>
      <c r="BS247" s="412"/>
      <c r="BT247" s="210"/>
      <c r="BU247" s="659"/>
      <c r="BV247" s="586" t="b">
        <v>0</v>
      </c>
      <c r="BW247" s="586" t="b">
        <v>0</v>
      </c>
      <c r="BX247" s="593" t="str">
        <f t="shared" si="26"/>
        <v/>
      </c>
      <c r="BY247" s="586"/>
      <c r="BZ247" s="586"/>
      <c r="CA247" s="586"/>
      <c r="CB247" s="586"/>
      <c r="CC247" s="586"/>
      <c r="CD247" s="586"/>
      <c r="CE247" s="586"/>
      <c r="CF247" s="586"/>
      <c r="CG247" s="586"/>
      <c r="CH247" s="586"/>
      <c r="CI247" s="702"/>
      <c r="CJ247" s="702"/>
      <c r="CK247" s="33"/>
      <c r="CL247" s="33"/>
      <c r="CM247" s="33"/>
      <c r="CN247" s="33"/>
      <c r="CO247" s="33"/>
      <c r="CP247" s="33"/>
      <c r="CQ247" s="33"/>
      <c r="CR247" s="33"/>
      <c r="CS247" s="33"/>
      <c r="CT247" s="33"/>
      <c r="CU247" s="33"/>
      <c r="CV247" s="33"/>
      <c r="CW247" s="33"/>
      <c r="CX247" s="33"/>
      <c r="CY247" s="33"/>
      <c r="CZ247" s="33"/>
      <c r="DA247" s="33"/>
      <c r="DB247" s="33"/>
      <c r="DC247" s="33"/>
      <c r="DD247" s="33"/>
      <c r="DE247" s="33"/>
      <c r="DF247" s="33"/>
      <c r="DG247" s="33"/>
      <c r="DH247" s="33"/>
      <c r="DI247" s="33"/>
      <c r="DJ247" s="33"/>
      <c r="DK247" s="33"/>
      <c r="DL247" s="33"/>
      <c r="DM247" s="33"/>
      <c r="DN247" s="33"/>
      <c r="DO247" s="33"/>
      <c r="DP247" s="33"/>
      <c r="DQ247" s="33"/>
      <c r="DR247" s="33"/>
      <c r="DS247" s="33"/>
      <c r="DT247" s="33"/>
      <c r="DU247" s="33"/>
      <c r="DV247" s="33"/>
      <c r="DW247" s="33"/>
      <c r="DX247" s="33"/>
      <c r="DY247" s="33"/>
      <c r="DZ247" s="33"/>
      <c r="EA247" s="33"/>
      <c r="EB247" s="33"/>
      <c r="EC247" s="33"/>
      <c r="ED247" s="33"/>
      <c r="EE247" s="33"/>
      <c r="EF247" s="33"/>
      <c r="EG247" s="33"/>
    </row>
    <row r="248" spans="1:137" s="72" customFormat="1" ht="30" customHeight="1">
      <c r="A248" s="659"/>
      <c r="B248" s="159"/>
      <c r="C248" s="221"/>
      <c r="D248" s="356"/>
      <c r="E248" s="159"/>
      <c r="F248" s="159"/>
      <c r="G248" s="360" t="s">
        <v>324</v>
      </c>
      <c r="H248" s="361"/>
      <c r="I248" s="361"/>
      <c r="J248" s="361"/>
      <c r="K248" s="361"/>
      <c r="L248" s="361"/>
      <c r="M248" s="361"/>
      <c r="N248" s="361"/>
      <c r="O248" s="361"/>
      <c r="P248" s="361"/>
      <c r="Q248" s="361"/>
      <c r="R248" s="361"/>
      <c r="S248" s="361"/>
      <c r="T248" s="361"/>
      <c r="U248" s="361"/>
      <c r="V248" s="361"/>
      <c r="W248" s="361"/>
      <c r="X248" s="361"/>
      <c r="Y248" s="361"/>
      <c r="Z248" s="361"/>
      <c r="AA248" s="361"/>
      <c r="AB248" s="361"/>
      <c r="AC248" s="361"/>
      <c r="AD248" s="361"/>
      <c r="AE248" s="361"/>
      <c r="AF248" s="361"/>
      <c r="AG248" s="361"/>
      <c r="AH248" s="361"/>
      <c r="AI248" s="361"/>
      <c r="AJ248" s="361"/>
      <c r="AK248" s="361"/>
      <c r="AL248" s="361"/>
      <c r="AM248" s="361"/>
      <c r="AN248" s="361"/>
      <c r="AO248" s="361"/>
      <c r="AP248" s="361"/>
      <c r="AQ248" s="361"/>
      <c r="AR248" s="361"/>
      <c r="AS248" s="361"/>
      <c r="AT248" s="361"/>
      <c r="AU248" s="361"/>
      <c r="AV248" s="362"/>
      <c r="AW248" s="967" t="s">
        <v>5</v>
      </c>
      <c r="AX248" s="968"/>
      <c r="AY248" s="968"/>
      <c r="AZ248" s="968"/>
      <c r="BA248" s="968"/>
      <c r="BB248" s="968"/>
      <c r="BC248" s="968"/>
      <c r="BD248" s="968"/>
      <c r="BE248" s="968"/>
      <c r="BF248" s="968"/>
      <c r="BG248" s="969"/>
      <c r="BH248" s="967" t="s">
        <v>5</v>
      </c>
      <c r="BI248" s="968"/>
      <c r="BJ248" s="968"/>
      <c r="BK248" s="968"/>
      <c r="BL248" s="968"/>
      <c r="BM248" s="968"/>
      <c r="BN248" s="968"/>
      <c r="BO248" s="968"/>
      <c r="BP248" s="968"/>
      <c r="BQ248" s="968"/>
      <c r="BR248" s="969"/>
      <c r="BS248" s="412"/>
      <c r="BT248" s="210"/>
      <c r="BU248" s="659"/>
      <c r="BV248" s="586" t="b">
        <v>0</v>
      </c>
      <c r="BW248" s="586" t="b">
        <v>0</v>
      </c>
      <c r="BX248" s="593" t="str">
        <f t="shared" si="26"/>
        <v/>
      </c>
      <c r="BY248" s="586"/>
      <c r="BZ248" s="586"/>
      <c r="CA248" s="586"/>
      <c r="CB248" s="586"/>
      <c r="CC248" s="586"/>
      <c r="CD248" s="586"/>
      <c r="CE248" s="586"/>
      <c r="CF248" s="586"/>
      <c r="CG248" s="586"/>
      <c r="CH248" s="586"/>
      <c r="CI248" s="702"/>
      <c r="CJ248" s="702"/>
      <c r="CK248" s="33"/>
      <c r="CL248" s="33"/>
      <c r="CM248" s="33"/>
      <c r="CN248" s="33"/>
      <c r="CO248" s="33"/>
      <c r="CP248" s="33"/>
      <c r="CQ248" s="33"/>
      <c r="CR248" s="33"/>
      <c r="CS248" s="33"/>
      <c r="CT248" s="33"/>
      <c r="CU248" s="33"/>
      <c r="CV248" s="33"/>
      <c r="CW248" s="33"/>
      <c r="CX248" s="33"/>
      <c r="CY248" s="33"/>
      <c r="CZ248" s="33"/>
      <c r="DA248" s="33"/>
      <c r="DB248" s="33"/>
      <c r="DC248" s="33"/>
      <c r="DD248" s="33"/>
      <c r="DE248" s="33"/>
      <c r="DF248" s="33"/>
      <c r="DG248" s="33"/>
      <c r="DH248" s="33"/>
      <c r="DI248" s="33"/>
      <c r="DJ248" s="33"/>
      <c r="DK248" s="33"/>
      <c r="DL248" s="33"/>
      <c r="DM248" s="33"/>
      <c r="DN248" s="33"/>
      <c r="DO248" s="33"/>
      <c r="DP248" s="33"/>
      <c r="DQ248" s="33"/>
      <c r="DR248" s="33"/>
      <c r="DS248" s="33"/>
      <c r="DT248" s="33"/>
      <c r="DU248" s="33"/>
      <c r="DV248" s="33"/>
      <c r="DW248" s="33"/>
      <c r="DX248" s="33"/>
      <c r="DY248" s="33"/>
      <c r="DZ248" s="33"/>
      <c r="EA248" s="33"/>
      <c r="EB248" s="33"/>
      <c r="EC248" s="33"/>
      <c r="ED248" s="33"/>
      <c r="EE248" s="33"/>
      <c r="EF248" s="33"/>
      <c r="EG248" s="33"/>
    </row>
    <row r="249" spans="1:137" s="72" customFormat="1" ht="30" customHeight="1">
      <c r="A249" s="659"/>
      <c r="B249" s="159"/>
      <c r="C249" s="221"/>
      <c r="D249" s="356"/>
      <c r="E249" s="159"/>
      <c r="F249" s="159"/>
      <c r="G249" s="360" t="s">
        <v>325</v>
      </c>
      <c r="H249" s="361"/>
      <c r="I249" s="361"/>
      <c r="J249" s="361"/>
      <c r="K249" s="361"/>
      <c r="L249" s="361"/>
      <c r="M249" s="361"/>
      <c r="N249" s="361"/>
      <c r="O249" s="361"/>
      <c r="P249" s="361"/>
      <c r="Q249" s="361"/>
      <c r="R249" s="361"/>
      <c r="S249" s="361"/>
      <c r="T249" s="361"/>
      <c r="U249" s="361"/>
      <c r="V249" s="361"/>
      <c r="W249" s="361"/>
      <c r="X249" s="361"/>
      <c r="Y249" s="361"/>
      <c r="Z249" s="361"/>
      <c r="AA249" s="361"/>
      <c r="AB249" s="361"/>
      <c r="AC249" s="361"/>
      <c r="AD249" s="361"/>
      <c r="AE249" s="361"/>
      <c r="AF249" s="361"/>
      <c r="AG249" s="361"/>
      <c r="AH249" s="361"/>
      <c r="AI249" s="361"/>
      <c r="AJ249" s="361"/>
      <c r="AK249" s="361"/>
      <c r="AL249" s="361"/>
      <c r="AM249" s="361"/>
      <c r="AN249" s="361"/>
      <c r="AO249" s="361"/>
      <c r="AP249" s="361"/>
      <c r="AQ249" s="361"/>
      <c r="AR249" s="361"/>
      <c r="AS249" s="361"/>
      <c r="AT249" s="361"/>
      <c r="AU249" s="361"/>
      <c r="AV249" s="362"/>
      <c r="AW249" s="967" t="s">
        <v>8</v>
      </c>
      <c r="AX249" s="968"/>
      <c r="AY249" s="968"/>
      <c r="AZ249" s="968"/>
      <c r="BA249" s="968"/>
      <c r="BB249" s="968"/>
      <c r="BC249" s="968"/>
      <c r="BD249" s="968"/>
      <c r="BE249" s="968"/>
      <c r="BF249" s="968"/>
      <c r="BG249" s="969"/>
      <c r="BH249" s="967" t="s">
        <v>8</v>
      </c>
      <c r="BI249" s="968"/>
      <c r="BJ249" s="968"/>
      <c r="BK249" s="968"/>
      <c r="BL249" s="968"/>
      <c r="BM249" s="968"/>
      <c r="BN249" s="968"/>
      <c r="BO249" s="968"/>
      <c r="BP249" s="968"/>
      <c r="BQ249" s="968"/>
      <c r="BR249" s="969"/>
      <c r="BS249" s="412"/>
      <c r="BT249" s="210"/>
      <c r="BU249" s="659"/>
      <c r="BV249" s="586" t="b">
        <v>0</v>
      </c>
      <c r="BW249" s="586" t="b">
        <v>0</v>
      </c>
      <c r="BX249" s="593" t="str">
        <f t="shared" si="26"/>
        <v/>
      </c>
      <c r="BY249" s="586"/>
      <c r="BZ249" s="586"/>
      <c r="CA249" s="586"/>
      <c r="CB249" s="586"/>
      <c r="CC249" s="586"/>
      <c r="CD249" s="586"/>
      <c r="CE249" s="586"/>
      <c r="CF249" s="586"/>
      <c r="CG249" s="586"/>
      <c r="CH249" s="586"/>
      <c r="CI249" s="702"/>
      <c r="CJ249" s="702"/>
      <c r="CK249" s="33"/>
      <c r="CL249" s="33"/>
      <c r="CM249" s="33"/>
      <c r="CN249" s="33"/>
      <c r="CO249" s="33"/>
      <c r="CP249" s="33"/>
      <c r="CQ249" s="33"/>
      <c r="CR249" s="33"/>
      <c r="CS249" s="33"/>
      <c r="CT249" s="33"/>
      <c r="CU249" s="33"/>
      <c r="CV249" s="33"/>
      <c r="CW249" s="33"/>
      <c r="CX249" s="33"/>
      <c r="CY249" s="33"/>
      <c r="CZ249" s="33"/>
      <c r="DA249" s="33"/>
      <c r="DB249" s="33"/>
      <c r="DC249" s="33"/>
      <c r="DD249" s="33"/>
      <c r="DE249" s="33"/>
      <c r="DF249" s="33"/>
      <c r="DG249" s="33"/>
      <c r="DH249" s="33"/>
      <c r="DI249" s="33"/>
      <c r="DJ249" s="33"/>
      <c r="DK249" s="33"/>
      <c r="DL249" s="33"/>
      <c r="DM249" s="33"/>
      <c r="DN249" s="33"/>
      <c r="DO249" s="33"/>
      <c r="DP249" s="33"/>
      <c r="DQ249" s="33"/>
      <c r="DR249" s="33"/>
      <c r="DS249" s="33"/>
      <c r="DT249" s="33"/>
      <c r="DU249" s="33"/>
      <c r="DV249" s="33"/>
      <c r="DW249" s="33"/>
      <c r="DX249" s="33"/>
      <c r="DY249" s="33"/>
      <c r="DZ249" s="33"/>
      <c r="EA249" s="33"/>
      <c r="EB249" s="33"/>
      <c r="EC249" s="33"/>
      <c r="ED249" s="33"/>
      <c r="EE249" s="33"/>
      <c r="EF249" s="33"/>
      <c r="EG249" s="33"/>
    </row>
    <row r="250" spans="1:137" s="72" customFormat="1" ht="30" customHeight="1">
      <c r="A250" s="659"/>
      <c r="B250" s="159"/>
      <c r="C250" s="221"/>
      <c r="D250" s="356"/>
      <c r="E250" s="159"/>
      <c r="F250" s="159"/>
      <c r="G250" s="360" t="s">
        <v>326</v>
      </c>
      <c r="H250" s="361"/>
      <c r="I250" s="361"/>
      <c r="J250" s="361"/>
      <c r="K250" s="361"/>
      <c r="L250" s="361"/>
      <c r="M250" s="361"/>
      <c r="N250" s="361"/>
      <c r="O250" s="361"/>
      <c r="P250" s="361"/>
      <c r="Q250" s="361"/>
      <c r="R250" s="361"/>
      <c r="S250" s="361"/>
      <c r="T250" s="361"/>
      <c r="U250" s="361"/>
      <c r="V250" s="361"/>
      <c r="W250" s="361"/>
      <c r="X250" s="361"/>
      <c r="Y250" s="361"/>
      <c r="Z250" s="361"/>
      <c r="AA250" s="361"/>
      <c r="AB250" s="361"/>
      <c r="AC250" s="361"/>
      <c r="AD250" s="361"/>
      <c r="AE250" s="361"/>
      <c r="AF250" s="361"/>
      <c r="AG250" s="361"/>
      <c r="AH250" s="361"/>
      <c r="AI250" s="361"/>
      <c r="AJ250" s="361"/>
      <c r="AK250" s="361"/>
      <c r="AL250" s="361"/>
      <c r="AM250" s="361"/>
      <c r="AN250" s="361"/>
      <c r="AO250" s="361"/>
      <c r="AP250" s="361"/>
      <c r="AQ250" s="361"/>
      <c r="AR250" s="361"/>
      <c r="AS250" s="361"/>
      <c r="AT250" s="361"/>
      <c r="AU250" s="361"/>
      <c r="AV250" s="362"/>
      <c r="AW250" s="967" t="s">
        <v>3</v>
      </c>
      <c r="AX250" s="968"/>
      <c r="AY250" s="968"/>
      <c r="AZ250" s="968"/>
      <c r="BA250" s="968"/>
      <c r="BB250" s="968"/>
      <c r="BC250" s="968"/>
      <c r="BD250" s="968"/>
      <c r="BE250" s="968"/>
      <c r="BF250" s="968"/>
      <c r="BG250" s="969"/>
      <c r="BH250" s="967" t="s">
        <v>3</v>
      </c>
      <c r="BI250" s="968"/>
      <c r="BJ250" s="968"/>
      <c r="BK250" s="968"/>
      <c r="BL250" s="968"/>
      <c r="BM250" s="968"/>
      <c r="BN250" s="968"/>
      <c r="BO250" s="968"/>
      <c r="BP250" s="968"/>
      <c r="BQ250" s="968"/>
      <c r="BR250" s="969"/>
      <c r="BS250" s="412"/>
      <c r="BT250" s="210"/>
      <c r="BU250" s="659"/>
      <c r="BV250" s="586" t="b">
        <v>0</v>
      </c>
      <c r="BW250" s="586" t="b">
        <v>0</v>
      </c>
      <c r="BX250" s="593" t="str">
        <f t="shared" si="26"/>
        <v/>
      </c>
      <c r="BY250" s="586"/>
      <c r="BZ250" s="586"/>
      <c r="CA250" s="586"/>
      <c r="CB250" s="586"/>
      <c r="CC250" s="586"/>
      <c r="CD250" s="586"/>
      <c r="CE250" s="586"/>
      <c r="CF250" s="586"/>
      <c r="CG250" s="586"/>
      <c r="CH250" s="586"/>
      <c r="CI250" s="702"/>
      <c r="CJ250" s="702"/>
      <c r="CK250" s="33"/>
      <c r="CL250" s="33"/>
      <c r="CM250" s="33"/>
      <c r="CN250" s="33"/>
      <c r="CO250" s="33"/>
      <c r="CP250" s="33"/>
      <c r="CQ250" s="33"/>
      <c r="CR250" s="33"/>
      <c r="CS250" s="33"/>
      <c r="CT250" s="33"/>
      <c r="CU250" s="33"/>
      <c r="CV250" s="33"/>
      <c r="CW250" s="33"/>
      <c r="CX250" s="33"/>
      <c r="CY250" s="33"/>
      <c r="CZ250" s="33"/>
      <c r="DA250" s="33"/>
      <c r="DB250" s="33"/>
      <c r="DC250" s="33"/>
      <c r="DD250" s="33"/>
      <c r="DE250" s="33"/>
      <c r="DF250" s="33"/>
      <c r="DG250" s="33"/>
      <c r="DH250" s="33"/>
      <c r="DI250" s="33"/>
      <c r="DJ250" s="33"/>
      <c r="DK250" s="33"/>
      <c r="DL250" s="33"/>
      <c r="DM250" s="33"/>
      <c r="DN250" s="33"/>
      <c r="DO250" s="33"/>
      <c r="DP250" s="33"/>
      <c r="DQ250" s="33"/>
      <c r="DR250" s="33"/>
      <c r="DS250" s="33"/>
      <c r="DT250" s="33"/>
      <c r="DU250" s="33"/>
      <c r="DV250" s="33"/>
      <c r="DW250" s="33"/>
      <c r="DX250" s="33"/>
      <c r="DY250" s="33"/>
      <c r="DZ250" s="33"/>
      <c r="EA250" s="33"/>
      <c r="EB250" s="33"/>
      <c r="EC250" s="33"/>
      <c r="ED250" s="33"/>
      <c r="EE250" s="33"/>
      <c r="EF250" s="33"/>
      <c r="EG250" s="33"/>
    </row>
    <row r="251" spans="1:137" s="72" customFormat="1" ht="30" customHeight="1">
      <c r="A251" s="659"/>
      <c r="B251" s="159"/>
      <c r="C251" s="221"/>
      <c r="D251" s="356"/>
      <c r="E251" s="159"/>
      <c r="F251" s="159"/>
      <c r="G251" s="360" t="s">
        <v>285</v>
      </c>
      <c r="H251" s="361"/>
      <c r="I251" s="361"/>
      <c r="J251" s="361"/>
      <c r="K251" s="361"/>
      <c r="L251" s="361"/>
      <c r="M251" s="361"/>
      <c r="N251" s="361"/>
      <c r="O251" s="361"/>
      <c r="P251" s="361"/>
      <c r="Q251" s="361"/>
      <c r="R251" s="361"/>
      <c r="S251" s="361"/>
      <c r="T251" s="361"/>
      <c r="U251" s="361"/>
      <c r="V251" s="361"/>
      <c r="W251" s="361"/>
      <c r="X251" s="361"/>
      <c r="Y251" s="361"/>
      <c r="Z251" s="361"/>
      <c r="AA251" s="361"/>
      <c r="AB251" s="361"/>
      <c r="AC251" s="361"/>
      <c r="AD251" s="361"/>
      <c r="AE251" s="361"/>
      <c r="AF251" s="361"/>
      <c r="AG251" s="361"/>
      <c r="AH251" s="361"/>
      <c r="AI251" s="361"/>
      <c r="AJ251" s="361"/>
      <c r="AK251" s="361"/>
      <c r="AL251" s="361"/>
      <c r="AM251" s="361"/>
      <c r="AN251" s="361"/>
      <c r="AO251" s="361"/>
      <c r="AP251" s="361"/>
      <c r="AQ251" s="361"/>
      <c r="AR251" s="361"/>
      <c r="AS251" s="361"/>
      <c r="AT251" s="361"/>
      <c r="AU251" s="361"/>
      <c r="AV251" s="362"/>
      <c r="AW251" s="967" t="s">
        <v>6</v>
      </c>
      <c r="AX251" s="968"/>
      <c r="AY251" s="968"/>
      <c r="AZ251" s="968"/>
      <c r="BA251" s="968"/>
      <c r="BB251" s="968"/>
      <c r="BC251" s="968"/>
      <c r="BD251" s="968"/>
      <c r="BE251" s="968"/>
      <c r="BF251" s="968"/>
      <c r="BG251" s="969"/>
      <c r="BH251" s="967" t="s">
        <v>6</v>
      </c>
      <c r="BI251" s="968"/>
      <c r="BJ251" s="968"/>
      <c r="BK251" s="968"/>
      <c r="BL251" s="968"/>
      <c r="BM251" s="968"/>
      <c r="BN251" s="968"/>
      <c r="BO251" s="968"/>
      <c r="BP251" s="968"/>
      <c r="BQ251" s="968"/>
      <c r="BR251" s="969"/>
      <c r="BS251" s="412"/>
      <c r="BT251" s="210"/>
      <c r="BU251" s="659"/>
      <c r="BV251" s="586" t="b">
        <v>0</v>
      </c>
      <c r="BW251" s="586" t="b">
        <v>0</v>
      </c>
      <c r="BX251" s="593" t="str">
        <f t="shared" si="26"/>
        <v/>
      </c>
      <c r="BY251" s="586"/>
      <c r="BZ251" s="586"/>
      <c r="CA251" s="586"/>
      <c r="CB251" s="586"/>
      <c r="CC251" s="586"/>
      <c r="CD251" s="586"/>
      <c r="CE251" s="586"/>
      <c r="CF251" s="586"/>
      <c r="CG251" s="586"/>
      <c r="CH251" s="586"/>
      <c r="CI251" s="702"/>
      <c r="CJ251" s="702"/>
      <c r="CK251" s="33"/>
      <c r="CL251" s="33"/>
      <c r="CM251" s="33"/>
      <c r="CN251" s="33"/>
      <c r="CO251" s="33"/>
      <c r="CP251" s="33"/>
      <c r="CQ251" s="33"/>
      <c r="CR251" s="33"/>
      <c r="CS251" s="33"/>
      <c r="CT251" s="33"/>
      <c r="CU251" s="33"/>
      <c r="CV251" s="33"/>
      <c r="CW251" s="33"/>
      <c r="CX251" s="33"/>
      <c r="CY251" s="33"/>
      <c r="CZ251" s="33"/>
      <c r="DA251" s="33"/>
      <c r="DB251" s="33"/>
      <c r="DC251" s="33"/>
      <c r="DD251" s="33"/>
      <c r="DE251" s="33"/>
      <c r="DF251" s="33"/>
      <c r="DG251" s="33"/>
      <c r="DH251" s="33"/>
      <c r="DI251" s="33"/>
      <c r="DJ251" s="33"/>
      <c r="DK251" s="33"/>
      <c r="DL251" s="33"/>
      <c r="DM251" s="33"/>
      <c r="DN251" s="33"/>
      <c r="DO251" s="33"/>
      <c r="DP251" s="33"/>
      <c r="DQ251" s="33"/>
      <c r="DR251" s="33"/>
      <c r="DS251" s="33"/>
      <c r="DT251" s="33"/>
      <c r="DU251" s="33"/>
      <c r="DV251" s="33"/>
      <c r="DW251" s="33"/>
      <c r="DX251" s="33"/>
      <c r="DY251" s="33"/>
      <c r="DZ251" s="33"/>
      <c r="EA251" s="33"/>
      <c r="EB251" s="33"/>
      <c r="EC251" s="33"/>
      <c r="ED251" s="33"/>
      <c r="EE251" s="33"/>
      <c r="EF251" s="33"/>
      <c r="EG251" s="33"/>
    </row>
    <row r="252" spans="1:137" s="72" customFormat="1" ht="30" customHeight="1">
      <c r="A252" s="659"/>
      <c r="B252" s="159"/>
      <c r="C252" s="221"/>
      <c r="D252" s="356"/>
      <c r="E252" s="159"/>
      <c r="F252" s="159"/>
      <c r="G252" s="360" t="s">
        <v>295</v>
      </c>
      <c r="H252" s="361"/>
      <c r="I252" s="361"/>
      <c r="J252" s="361"/>
      <c r="K252" s="361"/>
      <c r="L252" s="361"/>
      <c r="M252" s="361"/>
      <c r="N252" s="361"/>
      <c r="O252" s="361"/>
      <c r="P252" s="361"/>
      <c r="Q252" s="361"/>
      <c r="R252" s="361"/>
      <c r="S252" s="361"/>
      <c r="T252" s="361"/>
      <c r="U252" s="361"/>
      <c r="V252" s="361"/>
      <c r="W252" s="361"/>
      <c r="X252" s="361"/>
      <c r="Y252" s="361"/>
      <c r="Z252" s="361"/>
      <c r="AA252" s="361"/>
      <c r="AB252" s="361"/>
      <c r="AC252" s="361"/>
      <c r="AD252" s="361"/>
      <c r="AE252" s="361"/>
      <c r="AF252" s="361"/>
      <c r="AG252" s="361"/>
      <c r="AH252" s="361"/>
      <c r="AI252" s="361"/>
      <c r="AJ252" s="361"/>
      <c r="AK252" s="361"/>
      <c r="AL252" s="361"/>
      <c r="AM252" s="361"/>
      <c r="AN252" s="361"/>
      <c r="AO252" s="361"/>
      <c r="AP252" s="361"/>
      <c r="AQ252" s="361"/>
      <c r="AR252" s="361"/>
      <c r="AS252" s="361"/>
      <c r="AT252" s="361"/>
      <c r="AU252" s="361"/>
      <c r="AV252" s="362"/>
      <c r="AW252" s="967" t="s">
        <v>9</v>
      </c>
      <c r="AX252" s="968"/>
      <c r="AY252" s="968"/>
      <c r="AZ252" s="968"/>
      <c r="BA252" s="968"/>
      <c r="BB252" s="968"/>
      <c r="BC252" s="968"/>
      <c r="BD252" s="968"/>
      <c r="BE252" s="968"/>
      <c r="BF252" s="968"/>
      <c r="BG252" s="969"/>
      <c r="BH252" s="967" t="s">
        <v>9</v>
      </c>
      <c r="BI252" s="968"/>
      <c r="BJ252" s="968"/>
      <c r="BK252" s="968"/>
      <c r="BL252" s="968"/>
      <c r="BM252" s="968"/>
      <c r="BN252" s="968"/>
      <c r="BO252" s="968"/>
      <c r="BP252" s="968"/>
      <c r="BQ252" s="968"/>
      <c r="BR252" s="969"/>
      <c r="BS252" s="412"/>
      <c r="BT252" s="210"/>
      <c r="BU252" s="659"/>
      <c r="BV252" s="586" t="b">
        <v>0</v>
      </c>
      <c r="BW252" s="586" t="b">
        <v>0</v>
      </c>
      <c r="BX252" s="593" t="str">
        <f t="shared" si="26"/>
        <v/>
      </c>
      <c r="BY252" s="586"/>
      <c r="BZ252" s="586"/>
      <c r="CA252" s="586"/>
      <c r="CB252" s="586"/>
      <c r="CC252" s="586"/>
      <c r="CD252" s="586"/>
      <c r="CE252" s="586"/>
      <c r="CF252" s="586"/>
      <c r="CG252" s="586"/>
      <c r="CH252" s="586"/>
      <c r="CI252" s="702"/>
      <c r="CJ252" s="702"/>
      <c r="CK252" s="33"/>
      <c r="CL252" s="33"/>
      <c r="CM252" s="33"/>
      <c r="CN252" s="33"/>
      <c r="CO252" s="33"/>
      <c r="CP252" s="33"/>
      <c r="CQ252" s="33"/>
      <c r="CR252" s="33"/>
      <c r="CS252" s="33"/>
      <c r="CT252" s="33"/>
      <c r="CU252" s="33"/>
      <c r="CV252" s="33"/>
      <c r="CW252" s="33"/>
      <c r="CX252" s="33"/>
      <c r="CY252" s="33"/>
      <c r="CZ252" s="33"/>
      <c r="DA252" s="33"/>
      <c r="DB252" s="33"/>
      <c r="DC252" s="33"/>
      <c r="DD252" s="33"/>
      <c r="DE252" s="33"/>
      <c r="DF252" s="33"/>
      <c r="DG252" s="33"/>
      <c r="DH252" s="33"/>
      <c r="DI252" s="33"/>
      <c r="DJ252" s="33"/>
      <c r="DK252" s="33"/>
      <c r="DL252" s="33"/>
      <c r="DM252" s="33"/>
      <c r="DN252" s="33"/>
      <c r="DO252" s="33"/>
      <c r="DP252" s="33"/>
      <c r="DQ252" s="33"/>
      <c r="DR252" s="33"/>
      <c r="DS252" s="33"/>
      <c r="DT252" s="33"/>
      <c r="DU252" s="33"/>
      <c r="DV252" s="33"/>
      <c r="DW252" s="33"/>
      <c r="DX252" s="33"/>
      <c r="DY252" s="33"/>
      <c r="DZ252" s="33"/>
      <c r="EA252" s="33"/>
      <c r="EB252" s="33"/>
      <c r="EC252" s="33"/>
      <c r="ED252" s="33"/>
      <c r="EE252" s="33"/>
      <c r="EF252" s="33"/>
      <c r="EG252" s="33"/>
    </row>
    <row r="253" spans="1:137" s="72" customFormat="1" ht="30" customHeight="1">
      <c r="A253" s="659"/>
      <c r="B253" s="159"/>
      <c r="C253" s="221"/>
      <c r="D253" s="356"/>
      <c r="E253" s="159"/>
      <c r="F253" s="159"/>
      <c r="G253" s="363" t="s">
        <v>521</v>
      </c>
      <c r="H253" s="364"/>
      <c r="I253" s="364"/>
      <c r="J253" s="364"/>
      <c r="K253" s="365"/>
      <c r="L253" s="1268"/>
      <c r="M253" s="1268"/>
      <c r="N253" s="1268"/>
      <c r="O253" s="1268"/>
      <c r="P253" s="1268"/>
      <c r="Q253" s="1268"/>
      <c r="R253" s="1268"/>
      <c r="S253" s="1268"/>
      <c r="T253" s="1268"/>
      <c r="U253" s="1268"/>
      <c r="V253" s="1268"/>
      <c r="W253" s="1268"/>
      <c r="X253" s="1268"/>
      <c r="Y253" s="1268"/>
      <c r="Z253" s="1268"/>
      <c r="AA253" s="1268"/>
      <c r="AB253" s="1268"/>
      <c r="AC253" s="1268"/>
      <c r="AD253" s="1268"/>
      <c r="AE253" s="1268"/>
      <c r="AF253" s="1268"/>
      <c r="AG253" s="1268"/>
      <c r="AH253" s="1268"/>
      <c r="AI253" s="1268"/>
      <c r="AJ253" s="1268"/>
      <c r="AK253" s="1268"/>
      <c r="AL253" s="1268"/>
      <c r="AM253" s="1268"/>
      <c r="AN253" s="1268"/>
      <c r="AO253" s="1268"/>
      <c r="AP253" s="1268"/>
      <c r="AQ253" s="1268"/>
      <c r="AR253" s="1268"/>
      <c r="AS253" s="1268"/>
      <c r="AT253" s="1268"/>
      <c r="AU253" s="1268"/>
      <c r="AV253" s="366" t="s">
        <v>520</v>
      </c>
      <c r="AW253" s="1729" t="s">
        <v>449</v>
      </c>
      <c r="AX253" s="1730"/>
      <c r="AY253" s="1730"/>
      <c r="AZ253" s="1730"/>
      <c r="BA253" s="1730"/>
      <c r="BB253" s="1730"/>
      <c r="BC253" s="1730"/>
      <c r="BD253" s="1730"/>
      <c r="BE253" s="1730"/>
      <c r="BF253" s="1730"/>
      <c r="BG253" s="1731"/>
      <c r="BH253" s="967" t="s">
        <v>449</v>
      </c>
      <c r="BI253" s="968"/>
      <c r="BJ253" s="968"/>
      <c r="BK253" s="968"/>
      <c r="BL253" s="968"/>
      <c r="BM253" s="968"/>
      <c r="BN253" s="968"/>
      <c r="BO253" s="968"/>
      <c r="BP253" s="968"/>
      <c r="BQ253" s="968"/>
      <c r="BR253" s="969"/>
      <c r="BS253" s="412"/>
      <c r="BT253" s="210"/>
      <c r="BU253" s="659"/>
      <c r="BV253" s="586" t="b">
        <v>0</v>
      </c>
      <c r="BW253" s="586" t="b">
        <v>0</v>
      </c>
      <c r="BX253" s="593" t="str">
        <f t="shared" si="26"/>
        <v/>
      </c>
      <c r="BY253" s="586"/>
      <c r="BZ253" s="586"/>
      <c r="CA253" s="586"/>
      <c r="CB253" s="586"/>
      <c r="CC253" s="586"/>
      <c r="CD253" s="586"/>
      <c r="CE253" s="586"/>
      <c r="CF253" s="586"/>
      <c r="CG253" s="586"/>
      <c r="CH253" s="586"/>
      <c r="CI253" s="721"/>
      <c r="CJ253" s="721"/>
    </row>
    <row r="254" spans="1:137" s="72" customFormat="1" ht="30" customHeight="1">
      <c r="A254" s="659"/>
      <c r="B254" s="159"/>
      <c r="C254" s="221"/>
      <c r="D254" s="356"/>
      <c r="E254" s="159"/>
      <c r="F254" s="159"/>
      <c r="G254" s="367" t="s">
        <v>96</v>
      </c>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c r="AG254" s="194"/>
      <c r="AH254" s="194"/>
      <c r="AI254" s="194"/>
      <c r="AJ254" s="194"/>
      <c r="AK254" s="194"/>
      <c r="AL254" s="194"/>
      <c r="AM254" s="194"/>
      <c r="AN254" s="194"/>
      <c r="AO254" s="194"/>
      <c r="AP254" s="194"/>
      <c r="AQ254" s="194"/>
      <c r="AR254" s="194"/>
      <c r="AS254" s="194"/>
      <c r="AT254" s="194"/>
      <c r="AU254" s="194"/>
      <c r="AV254" s="368" t="str">
        <f>IF(BV254=TRUE,IF(COUNTIF(BV244:BV253,TRUE)&gt;=1,"１～10は複数選択可、11は一択でお願いします。",""))</f>
        <v/>
      </c>
      <c r="AW254" s="1732" t="s">
        <v>451</v>
      </c>
      <c r="AX254" s="1733"/>
      <c r="AY254" s="1733"/>
      <c r="AZ254" s="1733"/>
      <c r="BA254" s="1733"/>
      <c r="BB254" s="1733"/>
      <c r="BC254" s="1733"/>
      <c r="BD254" s="1733"/>
      <c r="BE254" s="1733"/>
      <c r="BF254" s="1733"/>
      <c r="BG254" s="1734"/>
      <c r="BH254" s="1679"/>
      <c r="BI254" s="1680"/>
      <c r="BJ254" s="1680"/>
      <c r="BK254" s="1680"/>
      <c r="BL254" s="1680"/>
      <c r="BM254" s="1680"/>
      <c r="BN254" s="1680"/>
      <c r="BO254" s="1680"/>
      <c r="BP254" s="1680"/>
      <c r="BQ254" s="1680"/>
      <c r="BR254" s="1681"/>
      <c r="BS254" s="800"/>
      <c r="BT254" s="210"/>
      <c r="BU254" s="659"/>
      <c r="BV254" s="586" t="b">
        <v>1</v>
      </c>
      <c r="BW254" s="586"/>
      <c r="BX254" s="586"/>
      <c r="BY254" s="586"/>
      <c r="BZ254" s="586"/>
      <c r="CA254" s="586"/>
      <c r="CB254" s="586"/>
      <c r="CC254" s="586"/>
      <c r="CD254" s="586"/>
      <c r="CE254" s="586"/>
      <c r="CF254" s="586"/>
      <c r="CG254" s="586"/>
      <c r="CH254" s="586"/>
      <c r="CI254" s="721"/>
      <c r="CJ254" s="721"/>
    </row>
    <row r="255" spans="1:137" s="33" customFormat="1" ht="20.100000000000001" customHeight="1">
      <c r="A255" s="647"/>
      <c r="B255" s="187"/>
      <c r="C255" s="369"/>
      <c r="D255" s="370"/>
      <c r="E255" s="187"/>
      <c r="F255" s="187"/>
      <c r="G255" s="205" t="s">
        <v>276</v>
      </c>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c r="AK255" s="178"/>
      <c r="AL255" s="178"/>
      <c r="AM255" s="178"/>
      <c r="AN255" s="178"/>
      <c r="AO255" s="178"/>
      <c r="AP255" s="178"/>
      <c r="AQ255" s="178"/>
      <c r="AR255" s="178"/>
      <c r="AS255" s="178"/>
      <c r="AT255" s="178"/>
      <c r="AU255" s="178"/>
      <c r="AV255" s="178"/>
      <c r="AW255" s="178"/>
      <c r="AX255" s="178"/>
      <c r="AY255" s="178"/>
      <c r="AZ255" s="178"/>
      <c r="BA255" s="178"/>
      <c r="BB255" s="178"/>
      <c r="BC255" s="178"/>
      <c r="BD255" s="178"/>
      <c r="BE255" s="178"/>
      <c r="BF255" s="178"/>
      <c r="BG255" s="178"/>
      <c r="BH255" s="178"/>
      <c r="BI255" s="178"/>
      <c r="BJ255" s="178"/>
      <c r="BK255" s="178"/>
      <c r="BL255" s="178"/>
      <c r="BM255" s="178"/>
      <c r="BN255" s="371"/>
      <c r="BO255" s="371"/>
      <c r="BP255" s="371"/>
      <c r="BQ255" s="371"/>
      <c r="BR255" s="372"/>
      <c r="BS255" s="186"/>
      <c r="BT255" s="186"/>
      <c r="BU255" s="647"/>
      <c r="BV255" s="559"/>
      <c r="BW255" s="559"/>
      <c r="BX255" s="559"/>
      <c r="BY255" s="559"/>
      <c r="BZ255" s="559"/>
      <c r="CA255" s="559"/>
      <c r="CB255" s="559"/>
      <c r="CC255" s="559"/>
      <c r="CD255" s="559"/>
      <c r="CE255" s="559"/>
      <c r="CF255" s="559"/>
      <c r="CG255" s="559"/>
      <c r="CH255" s="559"/>
      <c r="CI255" s="702"/>
      <c r="CJ255" s="702"/>
    </row>
    <row r="256" spans="1:137" s="33" customFormat="1" ht="15.75" customHeight="1">
      <c r="A256" s="647"/>
      <c r="B256" s="187"/>
      <c r="C256" s="369"/>
      <c r="D256" s="370"/>
      <c r="E256" s="187"/>
      <c r="F256" s="187"/>
      <c r="G256" s="205"/>
      <c r="H256" s="178"/>
      <c r="I256" s="178"/>
      <c r="J256" s="178"/>
      <c r="K256" s="178"/>
      <c r="L256" s="178"/>
      <c r="M256" s="178"/>
      <c r="N256" s="178"/>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c r="AK256" s="178"/>
      <c r="AL256" s="178"/>
      <c r="AM256" s="178"/>
      <c r="AN256" s="178"/>
      <c r="AO256" s="178"/>
      <c r="AP256" s="178"/>
      <c r="AQ256" s="178"/>
      <c r="AR256" s="178"/>
      <c r="AS256" s="178"/>
      <c r="AT256" s="178"/>
      <c r="AU256" s="178"/>
      <c r="AV256" s="178"/>
      <c r="AW256" s="178"/>
      <c r="AX256" s="178"/>
      <c r="AY256" s="178"/>
      <c r="AZ256" s="178"/>
      <c r="BA256" s="178"/>
      <c r="BB256" s="178"/>
      <c r="BC256" s="178"/>
      <c r="BD256" s="178"/>
      <c r="BE256" s="178"/>
      <c r="BF256" s="178"/>
      <c r="BG256" s="178"/>
      <c r="BH256" s="178"/>
      <c r="BI256" s="178"/>
      <c r="BJ256" s="178"/>
      <c r="BK256" s="178"/>
      <c r="BL256" s="178"/>
      <c r="BM256" s="178"/>
      <c r="BN256" s="371"/>
      <c r="BO256" s="371"/>
      <c r="BP256" s="371"/>
      <c r="BQ256" s="371"/>
      <c r="BR256" s="181" t="str">
        <f>IF(COUNT(BX244:BX253)=0,"","「効果があった」欄は、「行っている」にチェックした項目の中から選択してください。")</f>
        <v/>
      </c>
      <c r="BS256" s="186"/>
      <c r="BT256" s="186"/>
      <c r="BU256" s="647"/>
      <c r="BV256" s="559"/>
      <c r="BW256" s="559"/>
      <c r="BX256" s="559"/>
      <c r="BY256" s="559"/>
      <c r="BZ256" s="559"/>
      <c r="CA256" s="559"/>
      <c r="CB256" s="559"/>
      <c r="CC256" s="559"/>
      <c r="CD256" s="559"/>
      <c r="CE256" s="559"/>
      <c r="CF256" s="559"/>
      <c r="CG256" s="559"/>
      <c r="CH256" s="559"/>
      <c r="CI256" s="702"/>
      <c r="CJ256" s="702"/>
    </row>
    <row r="257" spans="1:147" s="255" customFormat="1" ht="6" customHeight="1">
      <c r="A257" s="657"/>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c r="AA257" s="160"/>
      <c r="AB257" s="160"/>
      <c r="AC257" s="160"/>
      <c r="AD257" s="160"/>
      <c r="AE257" s="160"/>
      <c r="AF257" s="160"/>
      <c r="AG257" s="160"/>
      <c r="AH257" s="160"/>
      <c r="AI257" s="160"/>
      <c r="AJ257" s="160"/>
      <c r="AK257" s="160"/>
      <c r="AL257" s="160"/>
      <c r="AM257" s="160"/>
      <c r="AN257" s="160"/>
      <c r="AO257" s="160"/>
      <c r="AP257" s="160"/>
      <c r="AQ257" s="160"/>
      <c r="AR257" s="160"/>
      <c r="AS257" s="160"/>
      <c r="AT257" s="160"/>
      <c r="AU257" s="160"/>
      <c r="AV257" s="160"/>
      <c r="AW257" s="160"/>
      <c r="AX257" s="160"/>
      <c r="AY257" s="160"/>
      <c r="AZ257" s="160"/>
      <c r="BA257" s="160"/>
      <c r="BB257" s="160"/>
      <c r="BC257" s="160"/>
      <c r="BD257" s="160"/>
      <c r="BE257" s="160"/>
      <c r="BF257" s="160"/>
      <c r="BG257" s="160"/>
      <c r="BH257" s="160"/>
      <c r="BI257" s="160"/>
      <c r="BJ257" s="160"/>
      <c r="BK257" s="160"/>
      <c r="BL257" s="160"/>
      <c r="BM257" s="160"/>
      <c r="BN257" s="160"/>
      <c r="BO257" s="160"/>
      <c r="BP257" s="160"/>
      <c r="BQ257" s="160"/>
      <c r="BR257" s="160"/>
      <c r="BS257" s="373"/>
      <c r="BT257" s="373"/>
      <c r="BU257" s="657"/>
      <c r="BV257" s="582"/>
      <c r="BW257" s="582"/>
      <c r="BX257" s="582"/>
      <c r="BY257" s="582"/>
      <c r="BZ257" s="582"/>
      <c r="CA257" s="582"/>
      <c r="CB257" s="582"/>
      <c r="CC257" s="582"/>
      <c r="CD257" s="582"/>
      <c r="CE257" s="582"/>
      <c r="CF257" s="582"/>
      <c r="CG257" s="582"/>
      <c r="CH257" s="582"/>
      <c r="CI257" s="718"/>
      <c r="CJ257" s="718"/>
    </row>
    <row r="258" spans="1:147" s="255" customFormat="1" ht="2.25" customHeight="1">
      <c r="A258" s="657"/>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c r="AA258" s="160"/>
      <c r="AB258" s="160"/>
      <c r="AC258" s="160"/>
      <c r="AD258" s="160"/>
      <c r="AE258" s="160"/>
      <c r="AF258" s="160"/>
      <c r="AG258" s="160"/>
      <c r="AH258" s="160"/>
      <c r="AI258" s="160"/>
      <c r="AJ258" s="160"/>
      <c r="AK258" s="160"/>
      <c r="AL258" s="160"/>
      <c r="AM258" s="160"/>
      <c r="AN258" s="160"/>
      <c r="AO258" s="160"/>
      <c r="AP258" s="160"/>
      <c r="AQ258" s="160"/>
      <c r="AR258" s="160"/>
      <c r="AS258" s="160"/>
      <c r="AT258" s="160"/>
      <c r="AU258" s="160"/>
      <c r="AV258" s="160"/>
      <c r="AW258" s="160"/>
      <c r="AX258" s="160"/>
      <c r="AY258" s="160"/>
      <c r="AZ258" s="160"/>
      <c r="BA258" s="160"/>
      <c r="BB258" s="160"/>
      <c r="BC258" s="160"/>
      <c r="BD258" s="160"/>
      <c r="BE258" s="160"/>
      <c r="BF258" s="160"/>
      <c r="BG258" s="160"/>
      <c r="BH258" s="160"/>
      <c r="BI258" s="160"/>
      <c r="BJ258" s="160"/>
      <c r="BK258" s="160"/>
      <c r="BL258" s="160"/>
      <c r="BM258" s="160"/>
      <c r="BN258" s="160"/>
      <c r="BO258" s="160"/>
      <c r="BP258" s="160"/>
      <c r="BQ258" s="160"/>
      <c r="BR258" s="160"/>
      <c r="BS258" s="373"/>
      <c r="BT258" s="373"/>
      <c r="BU258" s="657"/>
      <c r="BV258" s="582"/>
      <c r="BW258" s="582"/>
      <c r="BX258" s="582"/>
      <c r="BY258" s="582"/>
      <c r="BZ258" s="582"/>
      <c r="CA258" s="582"/>
      <c r="CB258" s="582"/>
      <c r="CC258" s="582"/>
      <c r="CD258" s="582"/>
      <c r="CE258" s="582"/>
      <c r="CF258" s="582"/>
      <c r="CG258" s="582"/>
      <c r="CH258" s="582"/>
      <c r="CI258" s="718"/>
      <c r="CJ258" s="718"/>
    </row>
    <row r="259" spans="1:147" s="255" customFormat="1" ht="28.5" customHeight="1">
      <c r="A259" s="768"/>
      <c r="B259" s="1008" t="s">
        <v>612</v>
      </c>
      <c r="C259" s="1008"/>
      <c r="D259" s="1008"/>
      <c r="E259" s="1008"/>
      <c r="F259" s="769"/>
      <c r="G259" s="769"/>
      <c r="H259" s="923" t="s">
        <v>613</v>
      </c>
      <c r="I259" s="923"/>
      <c r="J259" s="923"/>
      <c r="K259" s="923"/>
      <c r="L259" s="923"/>
      <c r="M259" s="923"/>
      <c r="N259" s="923"/>
      <c r="O259" s="923"/>
      <c r="P259" s="923"/>
      <c r="Q259" s="923"/>
      <c r="R259" s="923"/>
      <c r="S259" s="923"/>
      <c r="T259" s="923"/>
      <c r="U259" s="923"/>
      <c r="V259" s="923"/>
      <c r="W259" s="923"/>
      <c r="X259" s="923"/>
      <c r="Y259" s="923"/>
      <c r="Z259" s="923"/>
      <c r="AA259" s="923"/>
      <c r="AB259" s="923"/>
      <c r="AC259" s="923"/>
      <c r="AD259" s="923"/>
      <c r="AE259" s="923"/>
      <c r="AF259" s="923"/>
      <c r="AG259" s="923"/>
      <c r="AH259" s="923"/>
      <c r="AI259" s="923"/>
      <c r="AJ259" s="923"/>
      <c r="AK259" s="923"/>
      <c r="AL259" s="923"/>
      <c r="AM259" s="923"/>
      <c r="AN259" s="923"/>
      <c r="AO259" s="923"/>
      <c r="AP259" s="923"/>
      <c r="AQ259" s="923"/>
      <c r="AR259" s="923"/>
      <c r="AS259" s="923"/>
      <c r="AT259" s="923"/>
      <c r="AU259" s="923"/>
      <c r="AV259" s="923"/>
      <c r="AW259" s="923"/>
      <c r="AX259" s="923"/>
      <c r="AY259" s="923"/>
      <c r="AZ259" s="923"/>
      <c r="BA259" s="923"/>
      <c r="BB259" s="923"/>
      <c r="BC259" s="923"/>
      <c r="BD259" s="923"/>
      <c r="BE259" s="923"/>
      <c r="BF259" s="923"/>
      <c r="BG259" s="923"/>
      <c r="BH259" s="923"/>
      <c r="BI259" s="923"/>
      <c r="BJ259" s="923"/>
      <c r="BK259" s="923"/>
      <c r="BL259" s="923"/>
      <c r="BM259" s="923"/>
      <c r="BN259" s="923"/>
      <c r="BO259" s="923"/>
      <c r="BP259" s="923"/>
      <c r="BQ259" s="923"/>
      <c r="BR259" s="771"/>
      <c r="BS259" s="772"/>
      <c r="BT259" s="373"/>
      <c r="BU259" s="657"/>
      <c r="BV259" s="582"/>
      <c r="BW259" s="582"/>
      <c r="BX259" s="582"/>
      <c r="BY259" s="582"/>
      <c r="BZ259" s="582"/>
      <c r="CA259" s="582"/>
      <c r="CB259" s="582"/>
      <c r="CC259" s="582"/>
      <c r="CD259" s="582"/>
      <c r="CE259" s="582"/>
      <c r="CF259" s="582"/>
      <c r="CG259" s="582"/>
      <c r="CH259" s="582"/>
      <c r="CI259" s="718"/>
      <c r="CJ259" s="718"/>
    </row>
    <row r="260" spans="1:147">
      <c r="A260" s="768"/>
      <c r="B260" s="769"/>
      <c r="C260" s="769"/>
      <c r="D260" s="769"/>
      <c r="E260" s="769"/>
      <c r="F260" s="769"/>
      <c r="G260" s="769"/>
      <c r="H260" s="768"/>
      <c r="I260" s="773" t="s">
        <v>614</v>
      </c>
      <c r="J260" s="770"/>
      <c r="K260" s="770"/>
      <c r="L260" s="774"/>
      <c r="M260" s="770"/>
      <c r="N260" s="770"/>
      <c r="O260" s="770"/>
      <c r="P260" s="770"/>
      <c r="Q260" s="770"/>
      <c r="R260" s="770"/>
      <c r="S260" s="770"/>
      <c r="T260" s="770"/>
      <c r="U260" s="770"/>
      <c r="V260" s="770"/>
      <c r="W260" s="770"/>
      <c r="X260" s="770"/>
      <c r="Y260" s="770"/>
      <c r="Z260" s="770"/>
      <c r="AA260" s="770"/>
      <c r="AB260" s="770"/>
      <c r="AC260" s="770"/>
      <c r="AD260" s="770"/>
      <c r="AE260" s="770"/>
      <c r="AF260" s="770"/>
      <c r="AG260" s="770"/>
      <c r="AH260" s="770"/>
      <c r="AI260" s="770"/>
      <c r="AJ260" s="770"/>
      <c r="AK260" s="770"/>
      <c r="AL260" s="770"/>
      <c r="AM260" s="770"/>
      <c r="AN260" s="770"/>
      <c r="AO260" s="770"/>
      <c r="AP260" s="770"/>
      <c r="AQ260" s="770"/>
      <c r="AR260" s="770"/>
      <c r="AS260" s="770"/>
      <c r="AT260" s="770"/>
      <c r="AU260" s="770"/>
      <c r="AV260" s="770"/>
      <c r="AW260" s="770"/>
      <c r="AX260" s="770"/>
      <c r="AY260" s="770"/>
      <c r="AZ260" s="770"/>
      <c r="BA260" s="770"/>
      <c r="BB260" s="770"/>
      <c r="BC260" s="770"/>
      <c r="BD260" s="770"/>
      <c r="BE260" s="770"/>
      <c r="BF260" s="770"/>
      <c r="BG260" s="770"/>
      <c r="BH260" s="770"/>
      <c r="BI260" s="770"/>
      <c r="BJ260" s="770"/>
      <c r="BK260" s="770"/>
      <c r="BL260" s="770"/>
      <c r="BM260" s="770"/>
      <c r="BN260" s="770"/>
      <c r="BO260" s="770"/>
      <c r="BP260" s="770"/>
      <c r="BQ260" s="770"/>
      <c r="BR260" s="771"/>
      <c r="BS260" s="772"/>
      <c r="BU260" s="653"/>
    </row>
    <row r="261" spans="1:147" s="375" customFormat="1" ht="14.25" customHeight="1">
      <c r="A261" s="768"/>
      <c r="B261" s="769"/>
      <c r="C261" s="775"/>
      <c r="D261" s="776"/>
      <c r="E261" s="776"/>
      <c r="F261" s="769"/>
      <c r="G261" s="769"/>
      <c r="H261" s="770"/>
      <c r="I261" s="770"/>
      <c r="J261" s="770"/>
      <c r="K261" s="770"/>
      <c r="L261" s="770"/>
      <c r="M261" s="770"/>
      <c r="N261" s="770"/>
      <c r="O261" s="770"/>
      <c r="P261" s="770"/>
      <c r="Q261" s="770"/>
      <c r="R261" s="770"/>
      <c r="S261" s="770"/>
      <c r="T261" s="770"/>
      <c r="U261" s="770"/>
      <c r="V261" s="770"/>
      <c r="W261" s="770"/>
      <c r="X261" s="770"/>
      <c r="Y261" s="770"/>
      <c r="Z261" s="770"/>
      <c r="AA261" s="770"/>
      <c r="AB261" s="770"/>
      <c r="AC261" s="770"/>
      <c r="AD261" s="770"/>
      <c r="AE261" s="770"/>
      <c r="AF261" s="770"/>
      <c r="AG261" s="770"/>
      <c r="AH261" s="770"/>
      <c r="AI261" s="770"/>
      <c r="AJ261" s="770"/>
      <c r="AK261" s="770"/>
      <c r="AL261" s="770"/>
      <c r="AM261" s="770"/>
      <c r="AN261" s="770"/>
      <c r="AO261" s="770"/>
      <c r="AP261" s="770"/>
      <c r="AQ261" s="770"/>
      <c r="AR261" s="770"/>
      <c r="AS261" s="770"/>
      <c r="AT261" s="770"/>
      <c r="AU261" s="770"/>
      <c r="AV261" s="770"/>
      <c r="AW261" s="877"/>
      <c r="AX261" s="877"/>
      <c r="AY261" s="877"/>
      <c r="AZ261" s="877"/>
      <c r="BA261" s="877"/>
      <c r="BB261" s="877"/>
      <c r="BC261" s="877"/>
      <c r="BD261" s="877"/>
      <c r="BE261" s="877"/>
      <c r="BF261" s="877"/>
      <c r="BG261" s="877"/>
      <c r="BH261" s="877"/>
      <c r="BI261" s="877"/>
      <c r="BJ261" s="877"/>
      <c r="BK261" s="877"/>
      <c r="BL261" s="877"/>
      <c r="BM261" s="877"/>
      <c r="BN261" s="877"/>
      <c r="BO261" s="878" t="str">
        <f>IF(COUNTIF(BV262:BX262,TRUE)&lt;=1,"","チェックは1つでお願いします。")</f>
        <v/>
      </c>
      <c r="BP261" s="770"/>
      <c r="BQ261" s="770"/>
      <c r="BR261" s="771"/>
      <c r="BS261" s="772"/>
      <c r="BU261" s="662"/>
      <c r="BV261" s="594"/>
      <c r="BW261" s="594"/>
      <c r="BX261" s="594"/>
      <c r="BY261" s="594"/>
      <c r="BZ261" s="594"/>
      <c r="CA261" s="594"/>
      <c r="CB261" s="594"/>
      <c r="CC261" s="594"/>
      <c r="CD261" s="594"/>
      <c r="CE261" s="594"/>
      <c r="CF261" s="594"/>
      <c r="CG261" s="595"/>
      <c r="CH261" s="595"/>
      <c r="CI261" s="724"/>
      <c r="CJ261" s="724"/>
      <c r="CK261" s="86"/>
      <c r="CL261" s="86"/>
      <c r="CM261" s="86"/>
      <c r="CN261" s="86"/>
      <c r="CO261" s="86"/>
      <c r="CP261" s="86"/>
      <c r="CQ261" s="86"/>
      <c r="CR261" s="86"/>
      <c r="CS261" s="86"/>
      <c r="CT261" s="86"/>
      <c r="CU261" s="86"/>
      <c r="CV261" s="86"/>
      <c r="CW261" s="86"/>
      <c r="CX261" s="86"/>
      <c r="CY261" s="86"/>
      <c r="CZ261" s="86"/>
      <c r="DA261" s="86"/>
      <c r="DB261" s="86"/>
      <c r="DC261" s="86"/>
      <c r="DD261" s="86"/>
      <c r="DE261" s="86"/>
      <c r="DF261" s="86"/>
      <c r="DG261" s="86"/>
      <c r="DH261" s="86"/>
      <c r="DI261" s="86"/>
      <c r="DJ261" s="86"/>
      <c r="DK261" s="86"/>
      <c r="DL261" s="86"/>
      <c r="DM261" s="86"/>
      <c r="DN261" s="86"/>
      <c r="DO261" s="86"/>
      <c r="DP261" s="86"/>
      <c r="DQ261" s="86"/>
      <c r="DR261" s="86"/>
      <c r="DS261" s="86"/>
      <c r="DT261" s="86"/>
      <c r="DU261" s="86"/>
      <c r="DV261" s="86"/>
      <c r="DW261" s="86"/>
      <c r="DX261" s="86"/>
      <c r="DY261" s="86"/>
      <c r="DZ261" s="86"/>
      <c r="EA261" s="86"/>
      <c r="EB261" s="86"/>
      <c r="EC261" s="86"/>
      <c r="ED261" s="86"/>
      <c r="EE261" s="86"/>
      <c r="EF261" s="86"/>
      <c r="EG261" s="86"/>
      <c r="EH261" s="86"/>
      <c r="EI261" s="86"/>
      <c r="EJ261" s="86"/>
      <c r="EK261" s="86"/>
      <c r="EL261" s="86"/>
      <c r="EM261" s="86"/>
      <c r="EN261" s="86"/>
      <c r="EO261" s="86"/>
      <c r="EP261" s="86"/>
      <c r="EQ261" s="86"/>
    </row>
    <row r="262" spans="1:147" s="375" customFormat="1" ht="29.25" customHeight="1">
      <c r="A262" s="768"/>
      <c r="B262" s="769"/>
      <c r="C262" s="775"/>
      <c r="D262" s="776"/>
      <c r="E262" s="769" t="s">
        <v>108</v>
      </c>
      <c r="F262" s="769"/>
      <c r="G262" s="954" t="s">
        <v>732</v>
      </c>
      <c r="H262" s="954"/>
      <c r="I262" s="954"/>
      <c r="J262" s="954"/>
      <c r="K262" s="954"/>
      <c r="L262" s="954"/>
      <c r="M262" s="954"/>
      <c r="N262" s="954"/>
      <c r="O262" s="954"/>
      <c r="P262" s="954"/>
      <c r="Q262" s="954"/>
      <c r="R262" s="954"/>
      <c r="S262" s="954"/>
      <c r="T262" s="954"/>
      <c r="U262" s="954"/>
      <c r="V262" s="954"/>
      <c r="W262" s="954"/>
      <c r="X262" s="954"/>
      <c r="Y262" s="954"/>
      <c r="Z262" s="954"/>
      <c r="AA262" s="954"/>
      <c r="AB262" s="954"/>
      <c r="AC262" s="954"/>
      <c r="AD262" s="954"/>
      <c r="AE262" s="954"/>
      <c r="AF262" s="954"/>
      <c r="AG262" s="954"/>
      <c r="AH262" s="954"/>
      <c r="AI262" s="954"/>
      <c r="AJ262" s="954"/>
      <c r="AK262" s="954"/>
      <c r="AL262" s="954"/>
      <c r="AM262" s="954"/>
      <c r="AN262" s="954"/>
      <c r="AO262" s="954"/>
      <c r="AP262" s="954"/>
      <c r="AQ262" s="954"/>
      <c r="AR262" s="954"/>
      <c r="AS262" s="954"/>
      <c r="AT262" s="954"/>
      <c r="AU262" s="954"/>
      <c r="AV262" s="954"/>
      <c r="AW262" s="927" t="s">
        <v>710</v>
      </c>
      <c r="AX262" s="928"/>
      <c r="AY262" s="928"/>
      <c r="AZ262" s="928"/>
      <c r="BA262" s="928"/>
      <c r="BB262" s="928"/>
      <c r="BC262" s="928"/>
      <c r="BD262" s="928"/>
      <c r="BE262" s="929"/>
      <c r="BF262" s="928" t="s">
        <v>709</v>
      </c>
      <c r="BG262" s="928"/>
      <c r="BH262" s="928"/>
      <c r="BI262" s="928"/>
      <c r="BJ262" s="928"/>
      <c r="BK262" s="928"/>
      <c r="BL262" s="928"/>
      <c r="BM262" s="928"/>
      <c r="BN262" s="928"/>
      <c r="BO262" s="929"/>
      <c r="BP262" s="771"/>
      <c r="BQ262" s="771"/>
      <c r="BR262" s="771"/>
      <c r="BS262" s="772"/>
      <c r="BU262" s="662"/>
      <c r="BV262" s="594" t="b">
        <v>0</v>
      </c>
      <c r="BW262" s="594" t="b">
        <v>0</v>
      </c>
      <c r="BX262" s="594"/>
      <c r="BY262" s="594"/>
      <c r="BZ262" s="594"/>
      <c r="CA262" s="594"/>
      <c r="CB262" s="594"/>
      <c r="CC262" s="594"/>
      <c r="CD262" s="594"/>
      <c r="CE262" s="594"/>
      <c r="CF262" s="594"/>
      <c r="CG262" s="595"/>
      <c r="CH262" s="595"/>
      <c r="CI262" s="724"/>
      <c r="CJ262" s="724"/>
      <c r="CK262" s="86"/>
      <c r="CL262" s="86"/>
      <c r="CM262" s="86"/>
      <c r="CN262" s="86"/>
      <c r="CO262" s="86"/>
      <c r="CP262" s="86"/>
      <c r="CQ262" s="86"/>
      <c r="CR262" s="86"/>
      <c r="CS262" s="86"/>
      <c r="CT262" s="86"/>
      <c r="CU262" s="86"/>
      <c r="CV262" s="86"/>
      <c r="CW262" s="86"/>
      <c r="CX262" s="86"/>
      <c r="CY262" s="86"/>
      <c r="CZ262" s="86"/>
      <c r="DA262" s="86"/>
      <c r="DB262" s="86"/>
      <c r="DC262" s="86"/>
      <c r="DD262" s="86"/>
      <c r="DE262" s="86"/>
      <c r="DF262" s="86"/>
      <c r="DG262" s="86"/>
      <c r="DH262" s="86"/>
      <c r="DI262" s="86"/>
      <c r="DJ262" s="86"/>
      <c r="DK262" s="86"/>
      <c r="DL262" s="86"/>
      <c r="DM262" s="86"/>
      <c r="DN262" s="86"/>
      <c r="DO262" s="86"/>
      <c r="DP262" s="86"/>
      <c r="DQ262" s="86"/>
      <c r="DR262" s="86"/>
      <c r="DS262" s="86"/>
      <c r="DT262" s="86"/>
      <c r="DU262" s="86"/>
      <c r="DV262" s="86"/>
      <c r="DW262" s="86"/>
      <c r="DX262" s="86"/>
      <c r="DY262" s="86"/>
      <c r="DZ262" s="86"/>
      <c r="EA262" s="86"/>
      <c r="EB262" s="86"/>
      <c r="EC262" s="86"/>
      <c r="ED262" s="86"/>
      <c r="EE262" s="86"/>
      <c r="EF262" s="86"/>
      <c r="EG262" s="86"/>
      <c r="EH262" s="86"/>
      <c r="EI262" s="86"/>
      <c r="EJ262" s="86"/>
      <c r="EK262" s="86"/>
      <c r="EL262" s="86"/>
      <c r="EM262" s="86"/>
      <c r="EN262" s="86"/>
      <c r="EO262" s="86"/>
      <c r="EP262" s="86"/>
      <c r="EQ262" s="86"/>
    </row>
    <row r="263" spans="1:147" s="375" customFormat="1" ht="6" customHeight="1">
      <c r="A263" s="768"/>
      <c r="B263" s="769"/>
      <c r="C263" s="775"/>
      <c r="D263" s="776"/>
      <c r="E263" s="776"/>
      <c r="F263" s="769"/>
      <c r="G263" s="769"/>
      <c r="H263" s="777"/>
      <c r="I263" s="777"/>
      <c r="J263" s="771"/>
      <c r="K263" s="770"/>
      <c r="L263" s="770"/>
      <c r="M263" s="770"/>
      <c r="N263" s="770"/>
      <c r="O263" s="770"/>
      <c r="P263" s="770"/>
      <c r="Q263" s="770"/>
      <c r="R263" s="770"/>
      <c r="S263" s="770"/>
      <c r="T263" s="770"/>
      <c r="U263" s="770"/>
      <c r="V263" s="770"/>
      <c r="W263" s="770"/>
      <c r="X263" s="770"/>
      <c r="Y263" s="770"/>
      <c r="Z263" s="770"/>
      <c r="AA263" s="770"/>
      <c r="AB263" s="770"/>
      <c r="AC263" s="770"/>
      <c r="AD263" s="770"/>
      <c r="AE263" s="770"/>
      <c r="AF263" s="770"/>
      <c r="AG263" s="770"/>
      <c r="AH263" s="770"/>
      <c r="AI263" s="770"/>
      <c r="AJ263" s="770"/>
      <c r="AK263" s="770"/>
      <c r="AL263" s="770"/>
      <c r="AM263" s="770"/>
      <c r="AN263" s="770"/>
      <c r="AO263" s="770"/>
      <c r="AP263" s="770"/>
      <c r="AQ263" s="770"/>
      <c r="AR263" s="770"/>
      <c r="AS263" s="770"/>
      <c r="AT263" s="770"/>
      <c r="AU263" s="770"/>
      <c r="AV263" s="770"/>
      <c r="AW263" s="770"/>
      <c r="AX263" s="778"/>
      <c r="AY263" s="779"/>
      <c r="AZ263" s="779"/>
      <c r="BA263" s="779"/>
      <c r="BB263" s="779"/>
      <c r="BC263" s="779"/>
      <c r="BD263" s="779"/>
      <c r="BE263" s="779"/>
      <c r="BF263" s="779"/>
      <c r="BG263" s="779"/>
      <c r="BH263" s="779"/>
      <c r="BI263" s="779"/>
      <c r="BJ263" s="779"/>
      <c r="BK263" s="779"/>
      <c r="BL263" s="779"/>
      <c r="BM263" s="779"/>
      <c r="BN263" s="779"/>
      <c r="BO263" s="779"/>
      <c r="BP263" s="771"/>
      <c r="BQ263" s="771"/>
      <c r="BR263" s="771"/>
      <c r="BS263" s="772"/>
      <c r="BU263" s="662"/>
      <c r="BV263" s="594"/>
      <c r="BW263" s="594"/>
      <c r="BX263" s="594"/>
      <c r="BY263" s="594"/>
      <c r="BZ263" s="594"/>
      <c r="CA263" s="594"/>
      <c r="CB263" s="594"/>
      <c r="CC263" s="594"/>
      <c r="CD263" s="594"/>
      <c r="CE263" s="594"/>
      <c r="CF263" s="594"/>
      <c r="CG263" s="595"/>
      <c r="CH263" s="595"/>
      <c r="CI263" s="724"/>
      <c r="CJ263" s="724"/>
      <c r="CK263" s="86"/>
      <c r="CL263" s="86"/>
      <c r="CM263" s="86"/>
      <c r="CN263" s="86"/>
      <c r="CO263" s="86"/>
      <c r="CP263" s="86"/>
      <c r="CQ263" s="86"/>
      <c r="CR263" s="86"/>
      <c r="CS263" s="86"/>
      <c r="CT263" s="86"/>
      <c r="CU263" s="86"/>
      <c r="CV263" s="86"/>
      <c r="CW263" s="86"/>
      <c r="CX263" s="86"/>
      <c r="CY263" s="86"/>
      <c r="CZ263" s="86"/>
      <c r="DA263" s="86"/>
      <c r="DB263" s="86"/>
      <c r="DC263" s="86"/>
      <c r="DD263" s="86"/>
      <c r="DE263" s="86"/>
      <c r="DF263" s="86"/>
      <c r="DG263" s="86"/>
      <c r="DH263" s="86"/>
      <c r="DI263" s="86"/>
      <c r="DJ263" s="86"/>
      <c r="DK263" s="86"/>
      <c r="DL263" s="86"/>
      <c r="DM263" s="86"/>
      <c r="DN263" s="86"/>
      <c r="DO263" s="86"/>
      <c r="DP263" s="86"/>
      <c r="DQ263" s="86"/>
      <c r="DR263" s="86"/>
      <c r="DS263" s="86"/>
      <c r="DT263" s="86"/>
      <c r="DU263" s="86"/>
      <c r="DV263" s="86"/>
      <c r="DW263" s="86"/>
      <c r="DX263" s="86"/>
      <c r="DY263" s="86"/>
      <c r="DZ263" s="86"/>
      <c r="EA263" s="86"/>
      <c r="EB263" s="86"/>
      <c r="EC263" s="86"/>
      <c r="ED263" s="86"/>
      <c r="EE263" s="86"/>
      <c r="EF263" s="86"/>
      <c r="EG263" s="86"/>
      <c r="EH263" s="86"/>
      <c r="EI263" s="86"/>
      <c r="EJ263" s="86"/>
      <c r="EK263" s="86"/>
      <c r="EL263" s="86"/>
      <c r="EM263" s="86"/>
      <c r="EN263" s="86"/>
      <c r="EO263" s="86"/>
      <c r="EP263" s="86"/>
      <c r="EQ263" s="86"/>
    </row>
    <row r="264" spans="1:147" s="375" customFormat="1" ht="12.75" customHeight="1">
      <c r="A264" s="768"/>
      <c r="B264" s="769"/>
      <c r="C264" s="775"/>
      <c r="D264" s="776"/>
      <c r="E264" s="769" t="s">
        <v>102</v>
      </c>
      <c r="F264" s="768"/>
      <c r="G264" s="923" t="s">
        <v>617</v>
      </c>
      <c r="H264" s="923"/>
      <c r="I264" s="923"/>
      <c r="J264" s="923"/>
      <c r="K264" s="923"/>
      <c r="L264" s="923"/>
      <c r="M264" s="923"/>
      <c r="N264" s="923"/>
      <c r="O264" s="923"/>
      <c r="P264" s="923"/>
      <c r="Q264" s="923"/>
      <c r="R264" s="923"/>
      <c r="S264" s="923"/>
      <c r="T264" s="923"/>
      <c r="U264" s="923"/>
      <c r="V264" s="923"/>
      <c r="W264" s="923"/>
      <c r="X264" s="923"/>
      <c r="Y264" s="923"/>
      <c r="Z264" s="923"/>
      <c r="AA264" s="923"/>
      <c r="AB264" s="923"/>
      <c r="AC264" s="923"/>
      <c r="AD264" s="923"/>
      <c r="AE264" s="923"/>
      <c r="AF264" s="923"/>
      <c r="AG264" s="923"/>
      <c r="AH264" s="923"/>
      <c r="AI264" s="923"/>
      <c r="AJ264" s="923"/>
      <c r="AK264" s="923"/>
      <c r="AL264" s="923"/>
      <c r="AM264" s="923"/>
      <c r="AN264" s="923"/>
      <c r="AO264" s="923"/>
      <c r="AP264" s="923"/>
      <c r="AQ264" s="923"/>
      <c r="AR264" s="923"/>
      <c r="AS264" s="923"/>
      <c r="AT264" s="923"/>
      <c r="AU264" s="923"/>
      <c r="AV264" s="923"/>
      <c r="AW264" s="923"/>
      <c r="AX264" s="923"/>
      <c r="AY264" s="923"/>
      <c r="AZ264" s="923"/>
      <c r="BA264" s="923"/>
      <c r="BB264" s="923"/>
      <c r="BC264" s="923"/>
      <c r="BD264" s="923"/>
      <c r="BE264" s="923"/>
      <c r="BF264" s="923"/>
      <c r="BG264" s="771"/>
      <c r="BH264" s="771"/>
      <c r="BI264" s="771"/>
      <c r="BJ264" s="771"/>
      <c r="BK264" s="771"/>
      <c r="BL264" s="771"/>
      <c r="BM264" s="771"/>
      <c r="BN264" s="771"/>
      <c r="BO264" s="771"/>
      <c r="BP264" s="771"/>
      <c r="BQ264" s="771"/>
      <c r="BR264" s="771"/>
      <c r="BS264" s="772"/>
      <c r="BU264" s="662"/>
      <c r="BV264" s="594"/>
      <c r="BW264" s="594"/>
      <c r="BX264" s="594"/>
      <c r="BY264" s="594"/>
      <c r="BZ264" s="594"/>
      <c r="CA264" s="594"/>
      <c r="CB264" s="594"/>
      <c r="CC264" s="594"/>
      <c r="CD264" s="594"/>
      <c r="CE264" s="594"/>
      <c r="CF264" s="594"/>
      <c r="CG264" s="595"/>
      <c r="CH264" s="595"/>
      <c r="CI264" s="724"/>
      <c r="CJ264" s="724"/>
      <c r="CK264" s="86"/>
      <c r="CL264" s="86"/>
      <c r="CM264" s="86"/>
      <c r="CN264" s="86"/>
      <c r="CO264" s="86"/>
      <c r="CP264" s="86"/>
      <c r="CQ264" s="86"/>
      <c r="CR264" s="86"/>
      <c r="CS264" s="86"/>
      <c r="CT264" s="86"/>
      <c r="CU264" s="86"/>
      <c r="CV264" s="86"/>
      <c r="CW264" s="86"/>
      <c r="CX264" s="86"/>
      <c r="CY264" s="86"/>
      <c r="CZ264" s="86"/>
      <c r="DA264" s="86"/>
      <c r="DB264" s="86"/>
      <c r="DC264" s="86"/>
      <c r="DD264" s="86"/>
      <c r="DE264" s="86"/>
      <c r="DF264" s="86"/>
      <c r="DG264" s="86"/>
      <c r="DH264" s="86"/>
      <c r="DI264" s="86"/>
      <c r="DJ264" s="86"/>
      <c r="DK264" s="86"/>
      <c r="DL264" s="86"/>
      <c r="DM264" s="86"/>
      <c r="DN264" s="86"/>
      <c r="DO264" s="86"/>
      <c r="DP264" s="86"/>
      <c r="DQ264" s="86"/>
      <c r="DR264" s="86"/>
      <c r="DS264" s="86"/>
      <c r="DT264" s="86"/>
      <c r="DU264" s="86"/>
      <c r="DV264" s="86"/>
      <c r="DW264" s="86"/>
      <c r="DX264" s="86"/>
      <c r="DY264" s="86"/>
      <c r="DZ264" s="86"/>
      <c r="EA264" s="86"/>
      <c r="EB264" s="86"/>
      <c r="EC264" s="86"/>
      <c r="ED264" s="86"/>
      <c r="EE264" s="86"/>
      <c r="EF264" s="86"/>
      <c r="EG264" s="86"/>
      <c r="EH264" s="86"/>
      <c r="EI264" s="86"/>
      <c r="EJ264" s="86"/>
      <c r="EK264" s="86"/>
      <c r="EL264" s="86"/>
      <c r="EM264" s="86"/>
      <c r="EN264" s="86"/>
      <c r="EO264" s="86"/>
      <c r="EP264" s="86"/>
      <c r="EQ264" s="86"/>
    </row>
    <row r="265" spans="1:147" s="375" customFormat="1" ht="23.25" customHeight="1">
      <c r="A265" s="768"/>
      <c r="B265" s="769"/>
      <c r="C265" s="775"/>
      <c r="D265" s="776"/>
      <c r="E265" s="776"/>
      <c r="F265" s="769"/>
      <c r="G265" s="923"/>
      <c r="H265" s="923"/>
      <c r="I265" s="923"/>
      <c r="J265" s="923"/>
      <c r="K265" s="923"/>
      <c r="L265" s="923"/>
      <c r="M265" s="923"/>
      <c r="N265" s="923"/>
      <c r="O265" s="923"/>
      <c r="P265" s="923"/>
      <c r="Q265" s="923"/>
      <c r="R265" s="923"/>
      <c r="S265" s="923"/>
      <c r="T265" s="923"/>
      <c r="U265" s="923"/>
      <c r="V265" s="923"/>
      <c r="W265" s="923"/>
      <c r="X265" s="923"/>
      <c r="Y265" s="923"/>
      <c r="Z265" s="923"/>
      <c r="AA265" s="923"/>
      <c r="AB265" s="923"/>
      <c r="AC265" s="923"/>
      <c r="AD265" s="923"/>
      <c r="AE265" s="923"/>
      <c r="AF265" s="923"/>
      <c r="AG265" s="923"/>
      <c r="AH265" s="923"/>
      <c r="AI265" s="923"/>
      <c r="AJ265" s="923"/>
      <c r="AK265" s="923"/>
      <c r="AL265" s="923"/>
      <c r="AM265" s="923"/>
      <c r="AN265" s="923"/>
      <c r="AO265" s="923"/>
      <c r="AP265" s="923"/>
      <c r="AQ265" s="923"/>
      <c r="AR265" s="923"/>
      <c r="AS265" s="923"/>
      <c r="AT265" s="923"/>
      <c r="AU265" s="923"/>
      <c r="AV265" s="923"/>
      <c r="AW265" s="923"/>
      <c r="AX265" s="923"/>
      <c r="AY265" s="923"/>
      <c r="AZ265" s="923"/>
      <c r="BA265" s="923"/>
      <c r="BB265" s="923"/>
      <c r="BC265" s="923"/>
      <c r="BD265" s="923"/>
      <c r="BE265" s="923"/>
      <c r="BF265" s="923"/>
      <c r="BG265" s="1064" t="s">
        <v>618</v>
      </c>
      <c r="BH265" s="1065"/>
      <c r="BI265" s="1065"/>
      <c r="BJ265" s="1065"/>
      <c r="BK265" s="1065"/>
      <c r="BL265" s="1065"/>
      <c r="BM265" s="1065"/>
      <c r="BN265" s="1065"/>
      <c r="BO265" s="1065"/>
      <c r="BP265" s="1065"/>
      <c r="BQ265" s="1065"/>
      <c r="BR265" s="1065"/>
      <c r="BS265" s="1066"/>
      <c r="BU265" s="662"/>
      <c r="BV265" s="594"/>
      <c r="BW265" s="594"/>
      <c r="BX265" s="594"/>
      <c r="BY265" s="594"/>
      <c r="BZ265" s="594"/>
      <c r="CA265" s="594"/>
      <c r="CB265" s="594"/>
      <c r="CC265" s="594"/>
      <c r="CD265" s="594"/>
      <c r="CE265" s="594"/>
      <c r="CF265" s="594"/>
      <c r="CG265" s="595"/>
      <c r="CH265" s="595"/>
      <c r="CI265" s="724"/>
      <c r="CJ265" s="724"/>
      <c r="CK265" s="86"/>
      <c r="CL265" s="86"/>
      <c r="CM265" s="86"/>
      <c r="CN265" s="86"/>
      <c r="CO265" s="86"/>
      <c r="CP265" s="86"/>
      <c r="CQ265" s="86"/>
      <c r="CR265" s="86"/>
      <c r="CS265" s="86"/>
      <c r="CT265" s="86"/>
      <c r="CU265" s="86"/>
      <c r="CV265" s="86"/>
      <c r="CW265" s="86"/>
      <c r="CX265" s="86"/>
      <c r="CY265" s="86"/>
      <c r="CZ265" s="86"/>
      <c r="DA265" s="86"/>
      <c r="DB265" s="86"/>
      <c r="DC265" s="86"/>
      <c r="DD265" s="86"/>
      <c r="DE265" s="86"/>
      <c r="DF265" s="86"/>
      <c r="DG265" s="86"/>
      <c r="DH265" s="86"/>
      <c r="DI265" s="86"/>
      <c r="DJ265" s="86"/>
      <c r="DK265" s="86"/>
      <c r="DL265" s="86"/>
      <c r="DM265" s="86"/>
      <c r="DN265" s="86"/>
      <c r="DO265" s="86"/>
      <c r="DP265" s="86"/>
      <c r="DQ265" s="86"/>
      <c r="DR265" s="86"/>
      <c r="DS265" s="86"/>
      <c r="DT265" s="86"/>
      <c r="DU265" s="86"/>
      <c r="DV265" s="86"/>
      <c r="DW265" s="86"/>
      <c r="DX265" s="86"/>
      <c r="DY265" s="86"/>
      <c r="DZ265" s="86"/>
      <c r="EA265" s="86"/>
      <c r="EB265" s="86"/>
      <c r="EC265" s="86"/>
      <c r="ED265" s="86"/>
      <c r="EE265" s="86"/>
      <c r="EF265" s="86"/>
      <c r="EG265" s="86"/>
      <c r="EH265" s="86"/>
      <c r="EI265" s="86"/>
      <c r="EJ265" s="86"/>
      <c r="EK265" s="86"/>
      <c r="EL265" s="86"/>
      <c r="EM265" s="86"/>
      <c r="EN265" s="86"/>
      <c r="EO265" s="86"/>
      <c r="EP265" s="86"/>
      <c r="EQ265" s="86"/>
    </row>
    <row r="266" spans="1:147" s="375" customFormat="1" ht="6.6" customHeight="1">
      <c r="A266" s="768"/>
      <c r="B266" s="769"/>
      <c r="C266" s="775"/>
      <c r="D266" s="776"/>
      <c r="E266" s="776"/>
      <c r="F266" s="769"/>
      <c r="G266" s="769"/>
      <c r="H266" s="770"/>
      <c r="I266" s="771"/>
      <c r="J266" s="771"/>
      <c r="K266" s="771"/>
      <c r="L266" s="771"/>
      <c r="M266" s="771"/>
      <c r="N266" s="771"/>
      <c r="O266" s="771"/>
      <c r="P266" s="771"/>
      <c r="Q266" s="771"/>
      <c r="R266" s="771"/>
      <c r="S266" s="771"/>
      <c r="T266" s="771"/>
      <c r="U266" s="771"/>
      <c r="V266" s="771"/>
      <c r="W266" s="771"/>
      <c r="X266" s="771"/>
      <c r="Y266" s="771"/>
      <c r="Z266" s="771"/>
      <c r="AA266" s="771"/>
      <c r="AB266" s="771"/>
      <c r="AC266" s="771"/>
      <c r="AD266" s="771"/>
      <c r="AE266" s="771"/>
      <c r="AF266" s="771"/>
      <c r="AG266" s="771"/>
      <c r="AH266" s="771"/>
      <c r="AI266" s="771"/>
      <c r="AJ266" s="771"/>
      <c r="AK266" s="771"/>
      <c r="AL266" s="771"/>
      <c r="AM266" s="771"/>
      <c r="AN266" s="771"/>
      <c r="AO266" s="771"/>
      <c r="AP266" s="771"/>
      <c r="AQ266" s="771"/>
      <c r="AR266" s="771"/>
      <c r="AS266" s="771"/>
      <c r="AT266" s="771"/>
      <c r="AU266" s="771"/>
      <c r="AV266" s="771"/>
      <c r="AW266" s="771"/>
      <c r="AX266" s="771"/>
      <c r="AY266" s="771"/>
      <c r="AZ266" s="771"/>
      <c r="BA266" s="771"/>
      <c r="BB266" s="771"/>
      <c r="BC266" s="771"/>
      <c r="BD266" s="771"/>
      <c r="BE266" s="768"/>
      <c r="BF266" s="768"/>
      <c r="BG266" s="768"/>
      <c r="BH266" s="768"/>
      <c r="BI266" s="768"/>
      <c r="BJ266" s="768"/>
      <c r="BK266" s="768"/>
      <c r="BL266" s="768"/>
      <c r="BM266" s="768"/>
      <c r="BN266" s="768"/>
      <c r="BO266" s="768"/>
      <c r="BP266" s="768"/>
      <c r="BQ266" s="768"/>
      <c r="BR266" s="771"/>
      <c r="BS266" s="772"/>
      <c r="BU266" s="662"/>
      <c r="BV266" s="594"/>
      <c r="BW266" s="594"/>
      <c r="BX266" s="594"/>
      <c r="BY266" s="594"/>
      <c r="BZ266" s="594"/>
      <c r="CA266" s="594"/>
      <c r="CB266" s="594"/>
      <c r="CC266" s="594"/>
      <c r="CD266" s="594"/>
      <c r="CE266" s="594"/>
      <c r="CF266" s="594"/>
      <c r="CG266" s="594"/>
      <c r="CH266" s="594"/>
      <c r="CI266" s="725"/>
      <c r="CJ266" s="725"/>
    </row>
    <row r="267" spans="1:147" s="378" customFormat="1" ht="30" customHeight="1">
      <c r="A267" s="780"/>
      <c r="B267" s="781"/>
      <c r="C267" s="780"/>
      <c r="D267" s="780"/>
      <c r="E267" s="780"/>
      <c r="F267" s="780"/>
      <c r="G267" s="780"/>
      <c r="H267" s="984" t="str">
        <f>IF(BW262=TRUE,IF(COUNTIF(BV268:BW268,1)&gt;=1,"①で「ない」を選択した場合は、以下②～⑤のチェックは不要です。",""),"")</f>
        <v/>
      </c>
      <c r="I267" s="984"/>
      <c r="J267" s="984"/>
      <c r="K267" s="984"/>
      <c r="L267" s="984"/>
      <c r="M267" s="984"/>
      <c r="N267" s="984"/>
      <c r="O267" s="984"/>
      <c r="P267" s="984"/>
      <c r="Q267" s="984"/>
      <c r="R267" s="984"/>
      <c r="S267" s="984"/>
      <c r="T267" s="984"/>
      <c r="U267" s="984"/>
      <c r="V267" s="984"/>
      <c r="W267" s="984"/>
      <c r="X267" s="984"/>
      <c r="Y267" s="984"/>
      <c r="Z267" s="984"/>
      <c r="AA267" s="984"/>
      <c r="AB267" s="984"/>
      <c r="AC267" s="984"/>
      <c r="AD267" s="984"/>
      <c r="AE267" s="896"/>
      <c r="AF267" s="1067" t="s">
        <v>619</v>
      </c>
      <c r="AG267" s="1068"/>
      <c r="AH267" s="1068"/>
      <c r="AI267" s="1068"/>
      <c r="AJ267" s="1068"/>
      <c r="AK267" s="1068"/>
      <c r="AL267" s="1068"/>
      <c r="AM267" s="1068"/>
      <c r="AN267" s="1068"/>
      <c r="AO267" s="1068"/>
      <c r="AP267" s="1068"/>
      <c r="AQ267" s="1069"/>
      <c r="AR267" s="1067" t="s">
        <v>620</v>
      </c>
      <c r="AS267" s="1068"/>
      <c r="AT267" s="1068"/>
      <c r="AU267" s="1068"/>
      <c r="AV267" s="1068"/>
      <c r="AW267" s="1068"/>
      <c r="AX267" s="1068"/>
      <c r="AY267" s="1068"/>
      <c r="AZ267" s="1068"/>
      <c r="BA267" s="1068"/>
      <c r="BB267" s="1068"/>
      <c r="BC267" s="1069"/>
      <c r="BD267" s="985" t="s">
        <v>716</v>
      </c>
      <c r="BE267" s="986"/>
      <c r="BF267" s="986"/>
      <c r="BG267" s="986"/>
      <c r="BH267" s="986"/>
      <c r="BI267" s="986"/>
      <c r="BJ267" s="986"/>
      <c r="BK267" s="986"/>
      <c r="BL267" s="986"/>
      <c r="BM267" s="986"/>
      <c r="BN267" s="986"/>
      <c r="BO267" s="986"/>
      <c r="BP267" s="986"/>
      <c r="BQ267" s="986"/>
      <c r="BR267" s="986"/>
      <c r="BS267" s="782"/>
      <c r="BT267" s="799"/>
      <c r="BU267" s="663"/>
      <c r="BV267" s="596"/>
      <c r="BW267" s="596"/>
      <c r="BX267" s="596"/>
      <c r="BY267" s="596"/>
      <c r="BZ267" s="596"/>
      <c r="CA267" s="596"/>
      <c r="CB267" s="596"/>
      <c r="CC267" s="596"/>
      <c r="CD267" s="596"/>
      <c r="CE267" s="596"/>
      <c r="CF267" s="596"/>
      <c r="CG267" s="596"/>
      <c r="CH267" s="596"/>
      <c r="CI267" s="726"/>
      <c r="CJ267" s="726"/>
    </row>
    <row r="268" spans="1:147" s="255" customFormat="1" ht="33" customHeight="1">
      <c r="A268" s="780"/>
      <c r="B268" s="780"/>
      <c r="C268" s="768"/>
      <c r="D268" s="768"/>
      <c r="E268" s="768"/>
      <c r="F268" s="768"/>
      <c r="G268" s="768"/>
      <c r="H268" s="955" t="s">
        <v>621</v>
      </c>
      <c r="I268" s="956"/>
      <c r="J268" s="956"/>
      <c r="K268" s="956"/>
      <c r="L268" s="956"/>
      <c r="M268" s="956"/>
      <c r="N268" s="956"/>
      <c r="O268" s="956"/>
      <c r="P268" s="956"/>
      <c r="Q268" s="956"/>
      <c r="R268" s="956"/>
      <c r="S268" s="956"/>
      <c r="T268" s="956"/>
      <c r="U268" s="956"/>
      <c r="V268" s="956"/>
      <c r="W268" s="956"/>
      <c r="X268" s="956"/>
      <c r="Y268" s="956"/>
      <c r="Z268" s="956"/>
      <c r="AA268" s="956"/>
      <c r="AB268" s="956"/>
      <c r="AC268" s="956"/>
      <c r="AD268" s="956"/>
      <c r="AE268" s="957"/>
      <c r="AF268" s="1326"/>
      <c r="AG268" s="1327"/>
      <c r="AH268" s="1327"/>
      <c r="AI268" s="1327"/>
      <c r="AJ268" s="1327"/>
      <c r="AK268" s="1327"/>
      <c r="AL268" s="1327"/>
      <c r="AM268" s="1327"/>
      <c r="AN268" s="1327"/>
      <c r="AO268" s="1327"/>
      <c r="AP268" s="821" t="s">
        <v>622</v>
      </c>
      <c r="AQ268" s="832"/>
      <c r="AR268" s="1326"/>
      <c r="AS268" s="1327"/>
      <c r="AT268" s="1327"/>
      <c r="AU268" s="1327"/>
      <c r="AV268" s="1327"/>
      <c r="AW268" s="1327"/>
      <c r="AX268" s="1327"/>
      <c r="AY268" s="1327"/>
      <c r="AZ268" s="821" t="s">
        <v>623</v>
      </c>
      <c r="BA268" s="821"/>
      <c r="BB268" s="821"/>
      <c r="BC268" s="832"/>
      <c r="BD268" s="898"/>
      <c r="BE268" s="898"/>
      <c r="BF268" s="898"/>
      <c r="BG268" s="898"/>
      <c r="BH268" s="898"/>
      <c r="BI268" s="898"/>
      <c r="BJ268" s="898"/>
      <c r="BK268" s="898"/>
      <c r="BL268" s="898"/>
      <c r="BM268" s="898"/>
      <c r="BN268" s="898"/>
      <c r="BO268" s="898"/>
      <c r="BP268" s="898"/>
      <c r="BQ268" s="898"/>
      <c r="BR268" s="780"/>
      <c r="BS268" s="780"/>
      <c r="BT268" s="468"/>
      <c r="BU268" s="657"/>
      <c r="BV268" s="582" t="str">
        <f>IF(AF268="","",1)</f>
        <v/>
      </c>
      <c r="BW268" s="582" t="str">
        <f>IF(AR268="","",1)</f>
        <v/>
      </c>
      <c r="BX268" s="582"/>
      <c r="BY268" s="897">
        <f>AF268</f>
        <v>0</v>
      </c>
      <c r="BZ268" s="582">
        <f>AR268</f>
        <v>0</v>
      </c>
      <c r="CA268" s="582"/>
      <c r="CB268" s="582"/>
      <c r="CC268" s="582"/>
      <c r="CD268" s="582"/>
      <c r="CE268" s="582"/>
      <c r="CF268" s="582"/>
      <c r="CG268" s="582"/>
      <c r="CH268" s="582"/>
      <c r="CI268" s="718"/>
      <c r="CJ268" s="718"/>
    </row>
    <row r="269" spans="1:147" s="255" customFormat="1" ht="15" customHeight="1">
      <c r="A269" s="780"/>
      <c r="B269" s="780"/>
      <c r="C269" s="768"/>
      <c r="D269" s="768"/>
      <c r="E269" s="768"/>
      <c r="F269" s="768"/>
      <c r="G269" s="768"/>
      <c r="H269" s="774"/>
      <c r="I269" s="784"/>
      <c r="J269" s="784"/>
      <c r="K269" s="774"/>
      <c r="L269" s="774"/>
      <c r="M269" s="784"/>
      <c r="N269" s="784"/>
      <c r="O269" s="784"/>
      <c r="P269" s="784"/>
      <c r="Q269" s="784"/>
      <c r="R269" s="784"/>
      <c r="S269" s="784"/>
      <c r="T269" s="784"/>
      <c r="U269" s="784"/>
      <c r="V269" s="784"/>
      <c r="W269" s="784"/>
      <c r="X269" s="784"/>
      <c r="Y269" s="784"/>
      <c r="Z269" s="784"/>
      <c r="AA269" s="784"/>
      <c r="AB269" s="784"/>
      <c r="AC269" s="784"/>
      <c r="AD269" s="784"/>
      <c r="AE269" s="784"/>
      <c r="AF269" s="785"/>
      <c r="AG269" s="785"/>
      <c r="AH269" s="785"/>
      <c r="AI269" s="785"/>
      <c r="AJ269" s="785"/>
      <c r="AK269" s="785"/>
      <c r="AL269" s="785"/>
      <c r="AM269" s="785"/>
      <c r="AN269" s="785"/>
      <c r="AO269" s="785"/>
      <c r="AP269" s="785"/>
      <c r="AQ269" s="785"/>
      <c r="AR269" s="785"/>
      <c r="AS269" s="785"/>
      <c r="AT269" s="785"/>
      <c r="AU269" s="785"/>
      <c r="AV269" s="785"/>
      <c r="AW269" s="785"/>
      <c r="AX269" s="785"/>
      <c r="AY269" s="785"/>
      <c r="AZ269" s="785"/>
      <c r="BA269" s="785"/>
      <c r="BB269" s="785"/>
      <c r="BC269" s="879" t="str">
        <f>IF(BY268&lt;=30,"","2025年9月、1か月間の利用日数を入力してください。")</f>
        <v/>
      </c>
      <c r="BD269" s="783"/>
      <c r="BE269" s="783"/>
      <c r="BF269" s="783"/>
      <c r="BG269" s="783"/>
      <c r="BH269" s="783"/>
      <c r="BI269" s="783"/>
      <c r="BJ269" s="783"/>
      <c r="BK269" s="783"/>
      <c r="BL269" s="783"/>
      <c r="BM269" s="783"/>
      <c r="BN269" s="783"/>
      <c r="BO269" s="783"/>
      <c r="BP269" s="783"/>
      <c r="BQ269" s="783"/>
      <c r="BR269" s="780"/>
      <c r="BS269" s="780"/>
      <c r="BT269" s="468"/>
      <c r="BU269" s="657"/>
      <c r="BV269" s="582"/>
      <c r="BW269" s="582"/>
      <c r="BX269" s="582"/>
      <c r="BY269" s="597"/>
      <c r="BZ269" s="582"/>
      <c r="CA269" s="582"/>
      <c r="CB269" s="582"/>
      <c r="CC269" s="582"/>
      <c r="CD269" s="582"/>
      <c r="CE269" s="582"/>
      <c r="CF269" s="582"/>
      <c r="CG269" s="582"/>
      <c r="CH269" s="582"/>
      <c r="CI269" s="718"/>
      <c r="CJ269" s="718"/>
    </row>
    <row r="270" spans="1:147" s="255" customFormat="1" ht="15" customHeight="1">
      <c r="A270" s="780"/>
      <c r="B270" s="780"/>
      <c r="C270" s="768"/>
      <c r="D270" s="768"/>
      <c r="E270" s="768"/>
      <c r="F270" s="768"/>
      <c r="G270" s="768"/>
      <c r="H270" s="774"/>
      <c r="I270" s="784"/>
      <c r="J270" s="784"/>
      <c r="K270" s="774"/>
      <c r="L270" s="774"/>
      <c r="M270" s="784"/>
      <c r="N270" s="784"/>
      <c r="O270" s="784"/>
      <c r="P270" s="784"/>
      <c r="Q270" s="784"/>
      <c r="R270" s="784"/>
      <c r="S270" s="784"/>
      <c r="T270" s="784"/>
      <c r="U270" s="784"/>
      <c r="V270" s="784"/>
      <c r="W270" s="784"/>
      <c r="X270" s="784"/>
      <c r="Y270" s="784"/>
      <c r="Z270" s="784"/>
      <c r="AA270" s="784"/>
      <c r="AB270" s="784"/>
      <c r="AC270" s="784"/>
      <c r="AD270" s="784"/>
      <c r="AE270" s="784"/>
      <c r="AF270" s="785"/>
      <c r="AG270" s="785"/>
      <c r="AH270" s="785"/>
      <c r="AI270" s="785"/>
      <c r="AJ270" s="785"/>
      <c r="AK270" s="785"/>
      <c r="AL270" s="785"/>
      <c r="AM270" s="785"/>
      <c r="AN270" s="785"/>
      <c r="AO270" s="785"/>
      <c r="AP270" s="785"/>
      <c r="AQ270" s="785"/>
      <c r="AR270" s="785"/>
      <c r="AS270" s="785"/>
      <c r="AT270" s="785"/>
      <c r="AU270" s="785"/>
      <c r="AV270" s="785"/>
      <c r="AW270" s="785"/>
      <c r="AX270" s="785"/>
      <c r="AY270" s="785"/>
      <c r="AZ270" s="785"/>
      <c r="BA270" s="785"/>
      <c r="BB270" s="785"/>
      <c r="BC270" s="879" t="str">
        <f>IF(BY268&lt;=BZ268,"","1日の中で数時間だけ働く場合も1日利用とお考え下さい。")</f>
        <v/>
      </c>
      <c r="BD270" s="783"/>
      <c r="BE270" s="783"/>
      <c r="BF270" s="783"/>
      <c r="BG270" s="783"/>
      <c r="BH270" s="783"/>
      <c r="BI270" s="783"/>
      <c r="BJ270" s="783"/>
      <c r="BK270" s="783"/>
      <c r="BL270" s="783"/>
      <c r="BM270" s="783"/>
      <c r="BN270" s="783"/>
      <c r="BO270" s="783"/>
      <c r="BP270" s="783"/>
      <c r="BQ270" s="783"/>
      <c r="BR270" s="780"/>
      <c r="BS270" s="780"/>
      <c r="BT270" s="468"/>
      <c r="BU270" s="657"/>
      <c r="BV270" s="582"/>
      <c r="BW270" s="582"/>
      <c r="BX270" s="582"/>
      <c r="BY270" s="597"/>
      <c r="BZ270" s="582"/>
      <c r="CA270" s="582"/>
      <c r="CB270" s="582"/>
      <c r="CC270" s="582"/>
      <c r="CD270" s="582"/>
      <c r="CE270" s="582"/>
      <c r="CF270" s="582"/>
      <c r="CG270" s="582"/>
      <c r="CH270" s="582"/>
      <c r="CI270" s="718"/>
      <c r="CJ270" s="718"/>
    </row>
    <row r="271" spans="1:147" s="290" customFormat="1" ht="28.5" customHeight="1">
      <c r="A271" s="913"/>
      <c r="B271" s="913"/>
      <c r="C271" s="776"/>
      <c r="D271" s="776"/>
      <c r="E271" s="776"/>
      <c r="F271" s="769"/>
      <c r="G271" s="958" t="s">
        <v>733</v>
      </c>
      <c r="H271" s="958"/>
      <c r="I271" s="958"/>
      <c r="J271" s="958"/>
      <c r="K271" s="958"/>
      <c r="L271" s="958"/>
      <c r="M271" s="958"/>
      <c r="N271" s="958"/>
      <c r="O271" s="958"/>
      <c r="P271" s="958"/>
      <c r="Q271" s="958"/>
      <c r="R271" s="958"/>
      <c r="S271" s="958"/>
      <c r="T271" s="958"/>
      <c r="U271" s="958"/>
      <c r="V271" s="958"/>
      <c r="W271" s="958"/>
      <c r="X271" s="958"/>
      <c r="Y271" s="958"/>
      <c r="Z271" s="958"/>
      <c r="AA271" s="958"/>
      <c r="AB271" s="958"/>
      <c r="AC271" s="958"/>
      <c r="AD271" s="958"/>
      <c r="AE271" s="958"/>
      <c r="AF271" s="958"/>
      <c r="AG271" s="958"/>
      <c r="AH271" s="958"/>
      <c r="AI271" s="958"/>
      <c r="AJ271" s="958"/>
      <c r="AK271" s="958"/>
      <c r="AL271" s="958"/>
      <c r="AM271" s="958"/>
      <c r="AN271" s="958"/>
      <c r="AO271" s="958"/>
      <c r="AP271" s="958"/>
      <c r="AQ271" s="958"/>
      <c r="AR271" s="958"/>
      <c r="AS271" s="958"/>
      <c r="AT271" s="958"/>
      <c r="AU271" s="958"/>
      <c r="AV271" s="958"/>
      <c r="AW271" s="958"/>
      <c r="AX271" s="958"/>
      <c r="AY271" s="958"/>
      <c r="AZ271" s="958"/>
      <c r="BA271" s="958"/>
      <c r="BB271" s="958"/>
      <c r="BC271" s="958"/>
      <c r="BD271" s="958"/>
      <c r="BE271" s="958"/>
      <c r="BF271" s="958"/>
      <c r="BG271" s="958"/>
      <c r="BH271" s="958"/>
      <c r="BI271" s="958"/>
      <c r="BJ271" s="958"/>
      <c r="BK271" s="958"/>
      <c r="BL271" s="958"/>
      <c r="BM271" s="958"/>
      <c r="BN271" s="958"/>
      <c r="BO271" s="958"/>
      <c r="BP271" s="958"/>
      <c r="BQ271" s="958"/>
      <c r="BR271" s="958"/>
      <c r="BS271" s="958"/>
      <c r="BT271" s="914"/>
      <c r="BU271" s="658"/>
      <c r="BV271" s="585"/>
      <c r="BW271" s="585"/>
      <c r="BX271" s="585"/>
      <c r="BY271" s="915"/>
      <c r="BZ271" s="585"/>
      <c r="CA271" s="585"/>
      <c r="CB271" s="585"/>
      <c r="CC271" s="585"/>
      <c r="CD271" s="585"/>
      <c r="CE271" s="585"/>
      <c r="CF271" s="585"/>
      <c r="CG271" s="585"/>
      <c r="CH271" s="585"/>
      <c r="CI271" s="719"/>
      <c r="CJ271" s="719"/>
    </row>
    <row r="272" spans="1:147" s="255" customFormat="1" ht="5.25" customHeight="1">
      <c r="A272" s="780"/>
      <c r="B272" s="780"/>
      <c r="C272" s="768"/>
      <c r="D272" s="768"/>
      <c r="E272" s="768"/>
      <c r="F272" s="769"/>
      <c r="G272" s="769"/>
      <c r="H272" s="770"/>
      <c r="I272" s="770"/>
      <c r="J272" s="770"/>
      <c r="K272" s="770"/>
      <c r="L272" s="770"/>
      <c r="M272" s="770"/>
      <c r="N272" s="770"/>
      <c r="O272" s="770"/>
      <c r="P272" s="770"/>
      <c r="Q272" s="770"/>
      <c r="R272" s="770"/>
      <c r="S272" s="770"/>
      <c r="T272" s="770"/>
      <c r="U272" s="770"/>
      <c r="V272" s="770"/>
      <c r="W272" s="770"/>
      <c r="X272" s="770"/>
      <c r="Y272" s="770"/>
      <c r="Z272" s="770"/>
      <c r="AA272" s="770"/>
      <c r="AB272" s="770"/>
      <c r="AC272" s="770"/>
      <c r="AD272" s="770"/>
      <c r="AE272" s="770"/>
      <c r="AF272" s="770"/>
      <c r="AG272" s="770"/>
      <c r="AH272" s="770"/>
      <c r="AI272" s="770"/>
      <c r="AJ272" s="770"/>
      <c r="AK272" s="770"/>
      <c r="AL272" s="770"/>
      <c r="AM272" s="770"/>
      <c r="AN272" s="770"/>
      <c r="AO272" s="770"/>
      <c r="AP272" s="770"/>
      <c r="AQ272" s="770"/>
      <c r="AR272" s="770"/>
      <c r="AS272" s="770"/>
      <c r="AT272" s="770"/>
      <c r="AU272" s="785"/>
      <c r="AV272" s="785"/>
      <c r="AW272" s="785"/>
      <c r="AX272" s="785"/>
      <c r="AY272" s="785"/>
      <c r="AZ272" s="785"/>
      <c r="BA272" s="785"/>
      <c r="BB272" s="785"/>
      <c r="BC272" s="785"/>
      <c r="BD272" s="783"/>
      <c r="BE272" s="783"/>
      <c r="BF272" s="783"/>
      <c r="BG272" s="783"/>
      <c r="BH272" s="783"/>
      <c r="BI272" s="783"/>
      <c r="BJ272" s="783"/>
      <c r="BK272" s="783"/>
      <c r="BL272" s="783"/>
      <c r="BM272" s="783"/>
      <c r="BN272" s="783"/>
      <c r="BO272" s="783"/>
      <c r="BP272" s="783"/>
      <c r="BQ272" s="783"/>
      <c r="BR272" s="780"/>
      <c r="BS272" s="780"/>
      <c r="BT272" s="468"/>
      <c r="BU272" s="657"/>
      <c r="BV272" s="582"/>
      <c r="BW272" s="582"/>
      <c r="BX272" s="582"/>
      <c r="BY272" s="597"/>
      <c r="BZ272" s="582"/>
      <c r="CA272" s="582"/>
      <c r="CB272" s="582"/>
      <c r="CC272" s="582"/>
      <c r="CD272" s="582"/>
      <c r="CE272" s="582"/>
      <c r="CF272" s="582"/>
      <c r="CG272" s="582"/>
      <c r="CH272" s="582"/>
      <c r="CI272" s="718"/>
      <c r="CJ272" s="718"/>
    </row>
    <row r="273" spans="1:88" s="255" customFormat="1" ht="27" customHeight="1">
      <c r="A273" s="780"/>
      <c r="B273" s="780"/>
      <c r="C273" s="768"/>
      <c r="D273" s="768"/>
      <c r="E273" s="768"/>
      <c r="F273" s="769"/>
      <c r="G273" s="769"/>
      <c r="H273" s="786"/>
      <c r="I273" s="787"/>
      <c r="J273" s="787"/>
      <c r="K273" s="787"/>
      <c r="L273" s="787"/>
      <c r="M273" s="787"/>
      <c r="N273" s="787"/>
      <c r="O273" s="787"/>
      <c r="P273" s="787"/>
      <c r="Q273" s="787"/>
      <c r="R273" s="787"/>
      <c r="S273" s="787"/>
      <c r="T273" s="787"/>
      <c r="U273" s="787"/>
      <c r="V273" s="787"/>
      <c r="W273" s="787"/>
      <c r="X273" s="959" t="s">
        <v>624</v>
      </c>
      <c r="Y273" s="960"/>
      <c r="Z273" s="960"/>
      <c r="AA273" s="960"/>
      <c r="AB273" s="960"/>
      <c r="AC273" s="960"/>
      <c r="AD273" s="960"/>
      <c r="AE273" s="960"/>
      <c r="AF273" s="960"/>
      <c r="AG273" s="961"/>
      <c r="AH273" s="962" t="s">
        <v>625</v>
      </c>
      <c r="AI273" s="963"/>
      <c r="AJ273" s="963"/>
      <c r="AK273" s="963"/>
      <c r="AL273" s="963"/>
      <c r="AM273" s="963"/>
      <c r="AN273" s="963"/>
      <c r="AO273" s="963"/>
      <c r="AP273" s="963"/>
      <c r="AQ273" s="964"/>
      <c r="AR273" s="962" t="s">
        <v>626</v>
      </c>
      <c r="AS273" s="963"/>
      <c r="AT273" s="963"/>
      <c r="AU273" s="963"/>
      <c r="AV273" s="963"/>
      <c r="AW273" s="963"/>
      <c r="AX273" s="963"/>
      <c r="AY273" s="963"/>
      <c r="AZ273" s="963"/>
      <c r="BA273" s="964"/>
      <c r="BB273" s="962" t="s">
        <v>627</v>
      </c>
      <c r="BC273" s="963"/>
      <c r="BD273" s="963"/>
      <c r="BE273" s="963"/>
      <c r="BF273" s="963"/>
      <c r="BG273" s="963"/>
      <c r="BH273" s="963"/>
      <c r="BI273" s="963"/>
      <c r="BJ273" s="963"/>
      <c r="BK273" s="964"/>
      <c r="BL273" s="783"/>
      <c r="BM273" s="783"/>
      <c r="BN273" s="783"/>
      <c r="BO273" s="783"/>
      <c r="BP273" s="783"/>
      <c r="BQ273" s="783"/>
      <c r="BR273" s="780"/>
      <c r="BS273" s="780"/>
      <c r="BT273" s="468"/>
      <c r="BU273" s="657"/>
      <c r="BV273" s="582"/>
      <c r="BW273" s="582"/>
      <c r="BX273" s="582"/>
      <c r="BY273" s="597"/>
      <c r="BZ273" s="582"/>
      <c r="CA273" s="582"/>
      <c r="CB273" s="582"/>
      <c r="CC273" s="582"/>
      <c r="CD273" s="582"/>
      <c r="CE273" s="582"/>
      <c r="CF273" s="582"/>
      <c r="CG273" s="582"/>
      <c r="CH273" s="582"/>
      <c r="CI273" s="718"/>
      <c r="CJ273" s="718"/>
    </row>
    <row r="274" spans="1:88" s="255" customFormat="1" ht="27" customHeight="1">
      <c r="A274" s="780"/>
      <c r="B274" s="780"/>
      <c r="C274" s="768"/>
      <c r="D274" s="768"/>
      <c r="E274" s="768"/>
      <c r="F274" s="769"/>
      <c r="G274" s="769"/>
      <c r="H274" s="962" t="s">
        <v>628</v>
      </c>
      <c r="I274" s="963"/>
      <c r="J274" s="963"/>
      <c r="K274" s="963"/>
      <c r="L274" s="963"/>
      <c r="M274" s="963"/>
      <c r="N274" s="963"/>
      <c r="O274" s="963"/>
      <c r="P274" s="963"/>
      <c r="Q274" s="963"/>
      <c r="R274" s="963"/>
      <c r="S274" s="963"/>
      <c r="T274" s="963"/>
      <c r="U274" s="963"/>
      <c r="V274" s="963"/>
      <c r="W274" s="964"/>
      <c r="X274" s="945" t="s">
        <v>629</v>
      </c>
      <c r="Y274" s="946"/>
      <c r="Z274" s="946"/>
      <c r="AA274" s="946"/>
      <c r="AB274" s="946"/>
      <c r="AC274" s="946"/>
      <c r="AD274" s="946"/>
      <c r="AE274" s="946"/>
      <c r="AF274" s="946"/>
      <c r="AG274" s="947"/>
      <c r="AH274" s="948" t="s">
        <v>630</v>
      </c>
      <c r="AI274" s="949"/>
      <c r="AJ274" s="949"/>
      <c r="AK274" s="949"/>
      <c r="AL274" s="949"/>
      <c r="AM274" s="949"/>
      <c r="AN274" s="949"/>
      <c r="AO274" s="949"/>
      <c r="AP274" s="949"/>
      <c r="AQ274" s="950"/>
      <c r="AR274" s="948" t="s">
        <v>631</v>
      </c>
      <c r="AS274" s="949"/>
      <c r="AT274" s="949"/>
      <c r="AU274" s="949"/>
      <c r="AV274" s="949"/>
      <c r="AW274" s="949"/>
      <c r="AX274" s="949"/>
      <c r="AY274" s="949"/>
      <c r="AZ274" s="949"/>
      <c r="BA274" s="950"/>
      <c r="BB274" s="948" t="s">
        <v>611</v>
      </c>
      <c r="BC274" s="949"/>
      <c r="BD274" s="949"/>
      <c r="BE274" s="949"/>
      <c r="BF274" s="949"/>
      <c r="BG274" s="949"/>
      <c r="BH274" s="949"/>
      <c r="BI274" s="949"/>
      <c r="BJ274" s="949"/>
      <c r="BK274" s="950"/>
      <c r="BL274" s="783"/>
      <c r="BM274" s="783"/>
      <c r="BN274" s="783"/>
      <c r="BO274" s="783"/>
      <c r="BP274" s="783"/>
      <c r="BQ274" s="783"/>
      <c r="BR274" s="780"/>
      <c r="BS274" s="780"/>
      <c r="BT274" s="468"/>
      <c r="BU274" s="657"/>
      <c r="BV274" s="582" t="b">
        <v>0</v>
      </c>
      <c r="BW274" s="582" t="b">
        <v>0</v>
      </c>
      <c r="BX274" s="582" t="b">
        <v>0</v>
      </c>
      <c r="BY274" s="597" t="b">
        <v>0</v>
      </c>
      <c r="BZ274" s="582"/>
      <c r="CA274" s="582"/>
      <c r="CB274" s="582"/>
      <c r="CC274" s="582"/>
      <c r="CD274" s="582"/>
      <c r="CE274" s="582"/>
      <c r="CF274" s="582"/>
      <c r="CG274" s="582"/>
      <c r="CH274" s="582"/>
      <c r="CI274" s="718"/>
      <c r="CJ274" s="718"/>
    </row>
    <row r="275" spans="1:88" s="255" customFormat="1" ht="18" customHeight="1">
      <c r="A275" s="780"/>
      <c r="B275" s="780"/>
      <c r="C275" s="780"/>
      <c r="D275" s="768"/>
      <c r="E275" s="768"/>
      <c r="F275" s="768"/>
      <c r="G275" s="768"/>
      <c r="H275" s="768"/>
      <c r="I275" s="774"/>
      <c r="J275" s="784"/>
      <c r="K275" s="784"/>
      <c r="L275" s="774"/>
      <c r="M275" s="774"/>
      <c r="N275" s="784"/>
      <c r="O275" s="784"/>
      <c r="P275" s="784"/>
      <c r="Q275" s="784"/>
      <c r="R275" s="784"/>
      <c r="S275" s="784"/>
      <c r="T275" s="784"/>
      <c r="U275" s="784"/>
      <c r="V275" s="784"/>
      <c r="W275" s="784"/>
      <c r="X275" s="784"/>
      <c r="Y275" s="784"/>
      <c r="Z275" s="784"/>
      <c r="AA275" s="784"/>
      <c r="AB275" s="784"/>
      <c r="AC275" s="784"/>
      <c r="AD275" s="784"/>
      <c r="AE275" s="784"/>
      <c r="AF275" s="784"/>
      <c r="AG275" s="785"/>
      <c r="AH275" s="785"/>
      <c r="AI275" s="785"/>
      <c r="AJ275" s="785"/>
      <c r="AK275" s="785"/>
      <c r="AL275" s="785"/>
      <c r="AM275" s="785"/>
      <c r="AN275" s="785"/>
      <c r="AO275" s="785"/>
      <c r="AP275" s="785"/>
      <c r="AQ275" s="785"/>
      <c r="AR275" s="785"/>
      <c r="AS275" s="785"/>
      <c r="AT275" s="785"/>
      <c r="AU275" s="785"/>
      <c r="AV275" s="785"/>
      <c r="AW275" s="785"/>
      <c r="AX275" s="785"/>
      <c r="AY275" s="785"/>
      <c r="AZ275" s="785"/>
      <c r="BA275" s="785"/>
      <c r="BB275" s="785"/>
      <c r="BC275" s="785"/>
      <c r="BD275" s="785"/>
      <c r="BE275" s="783"/>
      <c r="BF275" s="783"/>
      <c r="BG275" s="783"/>
      <c r="BH275" s="783"/>
      <c r="BI275" s="783"/>
      <c r="BJ275" s="783"/>
      <c r="BK275" s="879" t="str">
        <f>IF(COUNTIF(BV274:BY274,TRUE)&lt;=1,"","チェックは1つでお願いします。")</f>
        <v/>
      </c>
      <c r="BL275" s="783"/>
      <c r="BM275" s="783"/>
      <c r="BN275" s="783"/>
      <c r="BO275" s="783"/>
      <c r="BP275" s="783"/>
      <c r="BQ275" s="783"/>
      <c r="BR275" s="783"/>
      <c r="BS275" s="780"/>
      <c r="BT275" s="468"/>
      <c r="BU275" s="657"/>
      <c r="BV275" s="582"/>
      <c r="BW275" s="582"/>
      <c r="BX275" s="582"/>
      <c r="BY275" s="597"/>
      <c r="BZ275" s="582"/>
      <c r="CA275" s="582"/>
      <c r="CB275" s="582"/>
      <c r="CC275" s="582"/>
      <c r="CD275" s="582"/>
      <c r="CE275" s="582"/>
      <c r="CF275" s="582"/>
      <c r="CG275" s="582"/>
      <c r="CH275" s="582"/>
      <c r="CI275" s="718"/>
      <c r="CJ275" s="718"/>
    </row>
    <row r="276" spans="1:88" s="255" customFormat="1" ht="31.5" customHeight="1">
      <c r="A276" s="780"/>
      <c r="B276" s="780"/>
      <c r="C276" s="768"/>
      <c r="D276" s="768"/>
      <c r="E276" s="768"/>
      <c r="F276" s="769" t="s">
        <v>103</v>
      </c>
      <c r="G276" s="768"/>
      <c r="H276" s="922" t="s">
        <v>734</v>
      </c>
      <c r="I276" s="922"/>
      <c r="J276" s="922"/>
      <c r="K276" s="922"/>
      <c r="L276" s="922"/>
      <c r="M276" s="922"/>
      <c r="N276" s="922"/>
      <c r="O276" s="922"/>
      <c r="P276" s="922"/>
      <c r="Q276" s="922"/>
      <c r="R276" s="922"/>
      <c r="S276" s="922"/>
      <c r="T276" s="922"/>
      <c r="U276" s="922"/>
      <c r="V276" s="922"/>
      <c r="W276" s="922"/>
      <c r="X276" s="922"/>
      <c r="Y276" s="922"/>
      <c r="Z276" s="922"/>
      <c r="AA276" s="922"/>
      <c r="AB276" s="922"/>
      <c r="AC276" s="922"/>
      <c r="AD276" s="922"/>
      <c r="AE276" s="922"/>
      <c r="AF276" s="922"/>
      <c r="AG276" s="922"/>
      <c r="AH276" s="922"/>
      <c r="AI276" s="922"/>
      <c r="AJ276" s="922"/>
      <c r="AK276" s="922"/>
      <c r="AL276" s="922"/>
      <c r="AM276" s="922"/>
      <c r="AN276" s="922"/>
      <c r="AO276" s="922"/>
      <c r="AP276" s="922"/>
      <c r="AQ276" s="922"/>
      <c r="AR276" s="922"/>
      <c r="AS276" s="922"/>
      <c r="AT276" s="922"/>
      <c r="AU276" s="922"/>
      <c r="AV276" s="922"/>
      <c r="AW276" s="922"/>
      <c r="AX276" s="922"/>
      <c r="AY276" s="922"/>
      <c r="AZ276" s="922"/>
      <c r="BA276" s="922"/>
      <c r="BB276" s="922"/>
      <c r="BC276" s="922"/>
      <c r="BD276" s="922"/>
      <c r="BE276" s="922"/>
      <c r="BF276" s="922"/>
      <c r="BG276" s="922"/>
      <c r="BH276" s="922"/>
      <c r="BI276" s="922"/>
      <c r="BJ276" s="922"/>
      <c r="BK276" s="922"/>
      <c r="BL276" s="922"/>
      <c r="BM276" s="922"/>
      <c r="BN276" s="922"/>
      <c r="BO276" s="922"/>
      <c r="BP276" s="783"/>
      <c r="BQ276" s="783"/>
      <c r="BR276" s="780"/>
      <c r="BS276" s="780"/>
      <c r="BT276" s="468"/>
      <c r="BU276" s="657"/>
      <c r="BV276" s="582" t="b">
        <v>1</v>
      </c>
      <c r="BW276" s="582"/>
      <c r="BX276" s="582"/>
      <c r="BY276" s="597"/>
      <c r="BZ276" s="582"/>
      <c r="CA276" s="582"/>
      <c r="CB276" s="582"/>
      <c r="CC276" s="582"/>
      <c r="CD276" s="582"/>
      <c r="CE276" s="582"/>
      <c r="CF276" s="582"/>
      <c r="CG276" s="582"/>
      <c r="CH276" s="582"/>
      <c r="CI276" s="718"/>
      <c r="CJ276" s="718"/>
    </row>
    <row r="277" spans="1:88" s="255" customFormat="1" ht="5.25" customHeight="1">
      <c r="A277" s="780"/>
      <c r="B277" s="780"/>
      <c r="C277" s="768"/>
      <c r="D277" s="768"/>
      <c r="E277" s="768"/>
      <c r="F277" s="768"/>
      <c r="G277" s="768"/>
      <c r="H277" s="774"/>
      <c r="I277" s="784"/>
      <c r="J277" s="784"/>
      <c r="K277" s="774"/>
      <c r="L277" s="774"/>
      <c r="M277" s="784"/>
      <c r="N277" s="784"/>
      <c r="O277" s="784"/>
      <c r="P277" s="784"/>
      <c r="Q277" s="784"/>
      <c r="R277" s="784"/>
      <c r="S277" s="784"/>
      <c r="T277" s="784"/>
      <c r="U277" s="784"/>
      <c r="V277" s="784"/>
      <c r="W277" s="784"/>
      <c r="X277" s="784"/>
      <c r="Y277" s="784"/>
      <c r="Z277" s="784"/>
      <c r="AA277" s="784"/>
      <c r="AB277" s="784"/>
      <c r="AC277" s="784"/>
      <c r="AD277" s="784"/>
      <c r="AE277" s="784"/>
      <c r="AF277" s="785"/>
      <c r="AG277" s="785"/>
      <c r="AH277" s="785"/>
      <c r="AI277" s="785"/>
      <c r="AJ277" s="785"/>
      <c r="AK277" s="785"/>
      <c r="AL277" s="785"/>
      <c r="AM277" s="785"/>
      <c r="AN277" s="785"/>
      <c r="AO277" s="785"/>
      <c r="AP277" s="785"/>
      <c r="AQ277" s="785"/>
      <c r="AR277" s="785"/>
      <c r="AS277" s="785"/>
      <c r="AT277" s="785"/>
      <c r="AU277" s="785"/>
      <c r="AV277" s="785"/>
      <c r="AW277" s="785"/>
      <c r="AX277" s="785"/>
      <c r="AY277" s="785"/>
      <c r="AZ277" s="785"/>
      <c r="BA277" s="785"/>
      <c r="BB277" s="785"/>
      <c r="BC277" s="785"/>
      <c r="BD277" s="783"/>
      <c r="BE277" s="783"/>
      <c r="BF277" s="783"/>
      <c r="BG277" s="783"/>
      <c r="BH277" s="783"/>
      <c r="BI277" s="783"/>
      <c r="BJ277" s="783"/>
      <c r="BK277" s="783"/>
      <c r="BL277" s="783"/>
      <c r="BM277" s="783"/>
      <c r="BN277" s="783"/>
      <c r="BO277" s="783"/>
      <c r="BP277" s="783"/>
      <c r="BQ277" s="783"/>
      <c r="BR277" s="780"/>
      <c r="BS277" s="780"/>
      <c r="BT277" s="468"/>
      <c r="BU277" s="657"/>
      <c r="BV277" s="582"/>
      <c r="BW277" s="582"/>
      <c r="BX277" s="582"/>
      <c r="BY277" s="597"/>
      <c r="BZ277" s="582"/>
      <c r="CA277" s="582"/>
      <c r="CB277" s="582"/>
      <c r="CC277" s="582"/>
      <c r="CD277" s="582"/>
      <c r="CE277" s="582"/>
      <c r="CF277" s="582"/>
      <c r="CG277" s="582"/>
      <c r="CH277" s="582"/>
      <c r="CI277" s="718"/>
      <c r="CJ277" s="718"/>
    </row>
    <row r="278" spans="1:88" s="255" customFormat="1" ht="27" customHeight="1">
      <c r="A278" s="780"/>
      <c r="B278" s="780"/>
      <c r="C278" s="768"/>
      <c r="D278" s="768"/>
      <c r="E278" s="1685" t="s">
        <v>632</v>
      </c>
      <c r="F278" s="1686"/>
      <c r="G278" s="1686"/>
      <c r="H278" s="1686"/>
      <c r="I278" s="1686"/>
      <c r="J278" s="1686"/>
      <c r="K278" s="1686"/>
      <c r="L278" s="1686"/>
      <c r="M278" s="1686"/>
      <c r="N278" s="1686"/>
      <c r="O278" s="1686"/>
      <c r="P278" s="1686"/>
      <c r="Q278" s="1686"/>
      <c r="R278" s="1686"/>
      <c r="S278" s="1686"/>
      <c r="T278" s="1686"/>
      <c r="U278" s="1686"/>
      <c r="V278" s="1686"/>
      <c r="W278" s="1686"/>
      <c r="X278" s="1686"/>
      <c r="Y278" s="1686"/>
      <c r="Z278" s="1686"/>
      <c r="AA278" s="1686"/>
      <c r="AB278" s="1686"/>
      <c r="AC278" s="1686"/>
      <c r="AD278" s="1686"/>
      <c r="AE278" s="1686"/>
      <c r="AF278" s="1686"/>
      <c r="AG278" s="1686"/>
      <c r="AH278" s="1686"/>
      <c r="AI278" s="1686"/>
      <c r="AJ278" s="1686"/>
      <c r="AK278" s="1686"/>
      <c r="AL278" s="1686"/>
      <c r="AM278" s="1686"/>
      <c r="AN278" s="1686"/>
      <c r="AO278" s="1686"/>
      <c r="AP278" s="1686"/>
      <c r="AQ278" s="1686"/>
      <c r="AR278" s="1686"/>
      <c r="AS278" s="1686"/>
      <c r="AT278" s="1686"/>
      <c r="AU278" s="1686"/>
      <c r="AV278" s="1686"/>
      <c r="AW278" s="1686"/>
      <c r="AX278" s="1686"/>
      <c r="AY278" s="1686"/>
      <c r="AZ278" s="1686"/>
      <c r="BA278" s="1686"/>
      <c r="BB278" s="1686"/>
      <c r="BC278" s="1686"/>
      <c r="BD278" s="1686"/>
      <c r="BE278" s="1686"/>
      <c r="BF278" s="1686"/>
      <c r="BG278" s="1686"/>
      <c r="BH278" s="788"/>
      <c r="BI278" s="833"/>
      <c r="BJ278" s="788"/>
      <c r="BK278" s="788"/>
      <c r="BL278" s="951" t="s">
        <v>633</v>
      </c>
      <c r="BM278" s="952"/>
      <c r="BN278" s="952"/>
      <c r="BO278" s="952"/>
      <c r="BP278" s="953"/>
      <c r="BQ278" s="783"/>
      <c r="BR278" s="780"/>
      <c r="BS278" s="780"/>
      <c r="BT278" s="468"/>
      <c r="BU278" s="657"/>
      <c r="BV278" s="582" t="b">
        <v>0</v>
      </c>
      <c r="BW278" s="582"/>
      <c r="BX278" s="582"/>
      <c r="BY278" s="597"/>
      <c r="BZ278" s="582"/>
      <c r="CA278" s="582"/>
      <c r="CB278" s="582"/>
      <c r="CC278" s="582"/>
      <c r="CD278" s="582"/>
      <c r="CE278" s="582"/>
      <c r="CF278" s="582"/>
      <c r="CG278" s="582"/>
      <c r="CH278" s="582"/>
      <c r="CI278" s="718"/>
      <c r="CJ278" s="718"/>
    </row>
    <row r="279" spans="1:88" s="255" customFormat="1" ht="27" customHeight="1">
      <c r="A279" s="780"/>
      <c r="B279" s="780"/>
      <c r="C279" s="768"/>
      <c r="D279" s="768"/>
      <c r="E279" s="1663" t="s">
        <v>634</v>
      </c>
      <c r="F279" s="1664"/>
      <c r="G279" s="1664"/>
      <c r="H279" s="1664"/>
      <c r="I279" s="1664"/>
      <c r="J279" s="1664"/>
      <c r="K279" s="1664"/>
      <c r="L279" s="1664"/>
      <c r="M279" s="1664"/>
      <c r="N279" s="1664"/>
      <c r="O279" s="1664"/>
      <c r="P279" s="1664"/>
      <c r="Q279" s="1664"/>
      <c r="R279" s="1664"/>
      <c r="S279" s="1664"/>
      <c r="T279" s="1664"/>
      <c r="U279" s="1664"/>
      <c r="V279" s="1664"/>
      <c r="W279" s="1664"/>
      <c r="X279" s="1664"/>
      <c r="Y279" s="1664"/>
      <c r="Z279" s="1664"/>
      <c r="AA279" s="1664"/>
      <c r="AB279" s="1664"/>
      <c r="AC279" s="1664"/>
      <c r="AD279" s="1664"/>
      <c r="AE279" s="1664"/>
      <c r="AF279" s="1664"/>
      <c r="AG279" s="1664"/>
      <c r="AH279" s="1664"/>
      <c r="AI279" s="1664"/>
      <c r="AJ279" s="1664"/>
      <c r="AK279" s="1664"/>
      <c r="AL279" s="1664"/>
      <c r="AM279" s="1664"/>
      <c r="AN279" s="1664"/>
      <c r="AO279" s="1664"/>
      <c r="AP279" s="1664"/>
      <c r="AQ279" s="1664"/>
      <c r="AR279" s="1664"/>
      <c r="AS279" s="1664"/>
      <c r="AT279" s="1664"/>
      <c r="AU279" s="1664"/>
      <c r="AV279" s="1664"/>
      <c r="AW279" s="1664"/>
      <c r="AX279" s="1664"/>
      <c r="AY279" s="1664"/>
      <c r="AZ279" s="1664"/>
      <c r="BA279" s="1664"/>
      <c r="BB279" s="1664"/>
      <c r="BC279" s="1664"/>
      <c r="BD279" s="1664"/>
      <c r="BE279" s="1664"/>
      <c r="BF279" s="1664"/>
      <c r="BG279" s="1664"/>
      <c r="BH279" s="789"/>
      <c r="BI279" s="834"/>
      <c r="BJ279" s="789"/>
      <c r="BK279" s="838"/>
      <c r="BL279" s="930" t="s">
        <v>635</v>
      </c>
      <c r="BM279" s="931"/>
      <c r="BN279" s="931"/>
      <c r="BO279" s="931"/>
      <c r="BP279" s="932"/>
      <c r="BQ279" s="783"/>
      <c r="BR279" s="780"/>
      <c r="BS279" s="780"/>
      <c r="BT279" s="468"/>
      <c r="BU279" s="657"/>
      <c r="BV279" s="582" t="b">
        <v>0</v>
      </c>
      <c r="BW279" s="582"/>
      <c r="BX279" s="582"/>
      <c r="BY279" s="597"/>
      <c r="BZ279" s="582"/>
      <c r="CA279" s="582"/>
      <c r="CB279" s="582"/>
      <c r="CC279" s="582"/>
      <c r="CD279" s="582"/>
      <c r="CE279" s="582"/>
      <c r="CF279" s="582"/>
      <c r="CG279" s="582"/>
      <c r="CH279" s="582"/>
      <c r="CI279" s="718"/>
      <c r="CJ279" s="718"/>
    </row>
    <row r="280" spans="1:88" s="255" customFormat="1" ht="27" customHeight="1">
      <c r="A280" s="780"/>
      <c r="B280" s="780"/>
      <c r="C280" s="768"/>
      <c r="D280" s="768"/>
      <c r="E280" s="1663" t="s">
        <v>636</v>
      </c>
      <c r="F280" s="1664"/>
      <c r="G280" s="1664"/>
      <c r="H280" s="1664"/>
      <c r="I280" s="1664"/>
      <c r="J280" s="1664"/>
      <c r="K280" s="1664"/>
      <c r="L280" s="1664"/>
      <c r="M280" s="1664"/>
      <c r="N280" s="1664"/>
      <c r="O280" s="1664"/>
      <c r="P280" s="1664"/>
      <c r="Q280" s="1664"/>
      <c r="R280" s="1664"/>
      <c r="S280" s="1664"/>
      <c r="T280" s="1664"/>
      <c r="U280" s="1664"/>
      <c r="V280" s="1664"/>
      <c r="W280" s="1664"/>
      <c r="X280" s="1664"/>
      <c r="Y280" s="1664"/>
      <c r="Z280" s="1664"/>
      <c r="AA280" s="1664"/>
      <c r="AB280" s="1664"/>
      <c r="AC280" s="1664"/>
      <c r="AD280" s="1664"/>
      <c r="AE280" s="1664"/>
      <c r="AF280" s="1664"/>
      <c r="AG280" s="1664"/>
      <c r="AH280" s="1664"/>
      <c r="AI280" s="1664"/>
      <c r="AJ280" s="1664"/>
      <c r="AK280" s="1664"/>
      <c r="AL280" s="1664"/>
      <c r="AM280" s="1664"/>
      <c r="AN280" s="1664"/>
      <c r="AO280" s="1664"/>
      <c r="AP280" s="1664"/>
      <c r="AQ280" s="1664"/>
      <c r="AR280" s="1664"/>
      <c r="AS280" s="1664"/>
      <c r="AT280" s="1664"/>
      <c r="AU280" s="1664"/>
      <c r="AV280" s="1664"/>
      <c r="AW280" s="1664"/>
      <c r="AX280" s="1664"/>
      <c r="AY280" s="1664"/>
      <c r="AZ280" s="1664"/>
      <c r="BA280" s="1664"/>
      <c r="BB280" s="1664"/>
      <c r="BC280" s="1664"/>
      <c r="BD280" s="1664"/>
      <c r="BE280" s="1664"/>
      <c r="BF280" s="1664"/>
      <c r="BG280" s="1664"/>
      <c r="BH280" s="789"/>
      <c r="BI280" s="834"/>
      <c r="BJ280" s="789"/>
      <c r="BK280" s="789"/>
      <c r="BL280" s="930" t="s">
        <v>637</v>
      </c>
      <c r="BM280" s="931"/>
      <c r="BN280" s="931"/>
      <c r="BO280" s="931"/>
      <c r="BP280" s="932"/>
      <c r="BQ280" s="783"/>
      <c r="BR280" s="780"/>
      <c r="BS280" s="780"/>
      <c r="BT280" s="468"/>
      <c r="BU280" s="657"/>
      <c r="BV280" s="582" t="b">
        <v>0</v>
      </c>
      <c r="BW280" s="582"/>
      <c r="BX280" s="582"/>
      <c r="BY280" s="597"/>
      <c r="BZ280" s="582"/>
      <c r="CA280" s="582"/>
      <c r="CB280" s="582"/>
      <c r="CC280" s="582"/>
      <c r="CD280" s="582"/>
      <c r="CE280" s="582"/>
      <c r="CF280" s="582"/>
      <c r="CG280" s="582"/>
      <c r="CH280" s="582"/>
      <c r="CI280" s="718"/>
      <c r="CJ280" s="718"/>
    </row>
    <row r="281" spans="1:88" s="255" customFormat="1" ht="27" customHeight="1">
      <c r="A281" s="780"/>
      <c r="B281" s="780"/>
      <c r="C281" s="768"/>
      <c r="D281" s="768"/>
      <c r="E281" s="1663" t="s">
        <v>638</v>
      </c>
      <c r="F281" s="1664"/>
      <c r="G281" s="1664"/>
      <c r="H281" s="1664"/>
      <c r="I281" s="1664"/>
      <c r="J281" s="1664"/>
      <c r="K281" s="1664"/>
      <c r="L281" s="1664"/>
      <c r="M281" s="1664"/>
      <c r="N281" s="1664"/>
      <c r="O281" s="1664"/>
      <c r="P281" s="1664"/>
      <c r="Q281" s="1664"/>
      <c r="R281" s="1664"/>
      <c r="S281" s="1664"/>
      <c r="T281" s="1664"/>
      <c r="U281" s="1664"/>
      <c r="V281" s="1664"/>
      <c r="W281" s="1664"/>
      <c r="X281" s="1664"/>
      <c r="Y281" s="1664"/>
      <c r="Z281" s="1664"/>
      <c r="AA281" s="1664"/>
      <c r="AB281" s="1664"/>
      <c r="AC281" s="1664"/>
      <c r="AD281" s="1664"/>
      <c r="AE281" s="1664"/>
      <c r="AF281" s="1664"/>
      <c r="AG281" s="1664"/>
      <c r="AH281" s="1664"/>
      <c r="AI281" s="1664"/>
      <c r="AJ281" s="1664"/>
      <c r="AK281" s="1664"/>
      <c r="AL281" s="1664"/>
      <c r="AM281" s="1664"/>
      <c r="AN281" s="1664"/>
      <c r="AO281" s="1664"/>
      <c r="AP281" s="1664"/>
      <c r="AQ281" s="1664"/>
      <c r="AR281" s="1664"/>
      <c r="AS281" s="1664"/>
      <c r="AT281" s="1664"/>
      <c r="AU281" s="1664"/>
      <c r="AV281" s="1664"/>
      <c r="AW281" s="1664"/>
      <c r="AX281" s="1664"/>
      <c r="AY281" s="1664"/>
      <c r="AZ281" s="1664"/>
      <c r="BA281" s="1664"/>
      <c r="BB281" s="1664"/>
      <c r="BC281" s="1664"/>
      <c r="BD281" s="1664"/>
      <c r="BE281" s="1664"/>
      <c r="BF281" s="1664"/>
      <c r="BG281" s="1664"/>
      <c r="BH281" s="790"/>
      <c r="BI281" s="835"/>
      <c r="BJ281" s="790"/>
      <c r="BK281" s="790"/>
      <c r="BL281" s="930" t="s">
        <v>639</v>
      </c>
      <c r="BM281" s="931"/>
      <c r="BN281" s="931"/>
      <c r="BO281" s="931"/>
      <c r="BP281" s="932"/>
      <c r="BQ281" s="783"/>
      <c r="BR281" s="780"/>
      <c r="BS281" s="780"/>
      <c r="BT281" s="468"/>
      <c r="BU281" s="657"/>
      <c r="BV281" s="582" t="b">
        <v>0</v>
      </c>
      <c r="BW281" s="582"/>
      <c r="BX281" s="582"/>
      <c r="BY281" s="597"/>
      <c r="BZ281" s="582"/>
      <c r="CA281" s="582"/>
      <c r="CB281" s="582"/>
      <c r="CC281" s="582"/>
      <c r="CD281" s="582"/>
      <c r="CE281" s="582"/>
      <c r="CF281" s="582"/>
      <c r="CG281" s="582"/>
      <c r="CH281" s="582"/>
      <c r="CI281" s="718"/>
      <c r="CJ281" s="718"/>
    </row>
    <row r="282" spans="1:88" s="255" customFormat="1" ht="27" customHeight="1">
      <c r="A282" s="780"/>
      <c r="B282" s="780"/>
      <c r="C282" s="768"/>
      <c r="D282" s="768"/>
      <c r="E282" s="1663" t="s">
        <v>640</v>
      </c>
      <c r="F282" s="1664"/>
      <c r="G282" s="1664"/>
      <c r="H282" s="1664"/>
      <c r="I282" s="1664"/>
      <c r="J282" s="1664"/>
      <c r="K282" s="1664"/>
      <c r="L282" s="1664"/>
      <c r="M282" s="1664"/>
      <c r="N282" s="1664"/>
      <c r="O282" s="1664"/>
      <c r="P282" s="1664"/>
      <c r="Q282" s="1664"/>
      <c r="R282" s="1664"/>
      <c r="S282" s="1664"/>
      <c r="T282" s="1664"/>
      <c r="U282" s="1664"/>
      <c r="V282" s="1664"/>
      <c r="W282" s="1664"/>
      <c r="X282" s="1664"/>
      <c r="Y282" s="1664"/>
      <c r="Z282" s="1664"/>
      <c r="AA282" s="1664"/>
      <c r="AB282" s="1664"/>
      <c r="AC282" s="1664"/>
      <c r="AD282" s="1664"/>
      <c r="AE282" s="1664"/>
      <c r="AF282" s="1664"/>
      <c r="AG282" s="1664"/>
      <c r="AH282" s="1664"/>
      <c r="AI282" s="1664"/>
      <c r="AJ282" s="1664"/>
      <c r="AK282" s="1664"/>
      <c r="AL282" s="1664"/>
      <c r="AM282" s="1664"/>
      <c r="AN282" s="1664"/>
      <c r="AO282" s="1664"/>
      <c r="AP282" s="1664"/>
      <c r="AQ282" s="1664"/>
      <c r="AR282" s="1664"/>
      <c r="AS282" s="1664"/>
      <c r="AT282" s="1664"/>
      <c r="AU282" s="1664"/>
      <c r="AV282" s="1664"/>
      <c r="AW282" s="1664"/>
      <c r="AX282" s="1664"/>
      <c r="AY282" s="1664"/>
      <c r="AZ282" s="1664"/>
      <c r="BA282" s="1664"/>
      <c r="BB282" s="1664"/>
      <c r="BC282" s="1664"/>
      <c r="BD282" s="1664"/>
      <c r="BE282" s="1664"/>
      <c r="BF282" s="1664"/>
      <c r="BG282" s="1664"/>
      <c r="BH282" s="790"/>
      <c r="BI282" s="835"/>
      <c r="BJ282" s="790"/>
      <c r="BK282" s="790"/>
      <c r="BL282" s="930" t="s">
        <v>641</v>
      </c>
      <c r="BM282" s="931"/>
      <c r="BN282" s="931"/>
      <c r="BO282" s="931"/>
      <c r="BP282" s="932"/>
      <c r="BQ282" s="783"/>
      <c r="BR282" s="780"/>
      <c r="BS282" s="780"/>
      <c r="BT282" s="468"/>
      <c r="BU282" s="657"/>
      <c r="BV282" s="582" t="b">
        <v>0</v>
      </c>
      <c r="BW282" s="582"/>
      <c r="BX282" s="582"/>
      <c r="BY282" s="597"/>
      <c r="BZ282" s="582"/>
      <c r="CA282" s="582"/>
      <c r="CB282" s="582"/>
      <c r="CC282" s="582"/>
      <c r="CD282" s="582"/>
      <c r="CE282" s="582"/>
      <c r="CF282" s="582"/>
      <c r="CG282" s="582"/>
      <c r="CH282" s="582"/>
      <c r="CI282" s="718"/>
      <c r="CJ282" s="718"/>
    </row>
    <row r="283" spans="1:88" s="255" customFormat="1" ht="27" customHeight="1">
      <c r="A283" s="780"/>
      <c r="B283" s="780"/>
      <c r="C283" s="768"/>
      <c r="D283" s="768"/>
      <c r="E283" s="1663" t="s">
        <v>642</v>
      </c>
      <c r="F283" s="1664"/>
      <c r="G283" s="1664"/>
      <c r="H283" s="1664"/>
      <c r="I283" s="1664"/>
      <c r="J283" s="1664"/>
      <c r="K283" s="1664"/>
      <c r="L283" s="1664"/>
      <c r="M283" s="1664"/>
      <c r="N283" s="1664"/>
      <c r="O283" s="1664"/>
      <c r="P283" s="1664"/>
      <c r="Q283" s="1664"/>
      <c r="R283" s="1664"/>
      <c r="S283" s="1664"/>
      <c r="T283" s="1664"/>
      <c r="U283" s="1664"/>
      <c r="V283" s="1664"/>
      <c r="W283" s="1664"/>
      <c r="X283" s="1664"/>
      <c r="Y283" s="1664"/>
      <c r="Z283" s="1664"/>
      <c r="AA283" s="1664"/>
      <c r="AB283" s="1664"/>
      <c r="AC283" s="1664"/>
      <c r="AD283" s="1664"/>
      <c r="AE283" s="1664"/>
      <c r="AF283" s="1664"/>
      <c r="AG283" s="1664"/>
      <c r="AH283" s="1664"/>
      <c r="AI283" s="1664"/>
      <c r="AJ283" s="1664"/>
      <c r="AK283" s="1664"/>
      <c r="AL283" s="1664"/>
      <c r="AM283" s="1664"/>
      <c r="AN283" s="1664"/>
      <c r="AO283" s="1664"/>
      <c r="AP283" s="1664"/>
      <c r="AQ283" s="1664"/>
      <c r="AR283" s="1664"/>
      <c r="AS283" s="1664"/>
      <c r="AT283" s="1664"/>
      <c r="AU283" s="1664"/>
      <c r="AV283" s="1664"/>
      <c r="AW283" s="1664"/>
      <c r="AX283" s="1664"/>
      <c r="AY283" s="1664"/>
      <c r="AZ283" s="1664"/>
      <c r="BA283" s="1664"/>
      <c r="BB283" s="1664"/>
      <c r="BC283" s="1664"/>
      <c r="BD283" s="1664"/>
      <c r="BE283" s="1664"/>
      <c r="BF283" s="1664"/>
      <c r="BG283" s="1664"/>
      <c r="BH283" s="790"/>
      <c r="BI283" s="835"/>
      <c r="BJ283" s="790"/>
      <c r="BK283" s="790"/>
      <c r="BL283" s="930" t="s">
        <v>643</v>
      </c>
      <c r="BM283" s="931"/>
      <c r="BN283" s="931"/>
      <c r="BO283" s="931"/>
      <c r="BP283" s="932"/>
      <c r="BQ283" s="783"/>
      <c r="BR283" s="780"/>
      <c r="BS283" s="780"/>
      <c r="BT283" s="468"/>
      <c r="BU283" s="657"/>
      <c r="BV283" s="582" t="b">
        <v>0</v>
      </c>
      <c r="BW283" s="582"/>
      <c r="BX283" s="582"/>
      <c r="BY283" s="597"/>
      <c r="BZ283" s="582"/>
      <c r="CA283" s="582"/>
      <c r="CB283" s="582"/>
      <c r="CC283" s="582"/>
      <c r="CD283" s="582"/>
      <c r="CE283" s="582"/>
      <c r="CF283" s="582"/>
      <c r="CG283" s="582"/>
      <c r="CH283" s="582"/>
      <c r="CI283" s="718"/>
      <c r="CJ283" s="718"/>
    </row>
    <row r="284" spans="1:88" s="255" customFormat="1" ht="27" customHeight="1">
      <c r="A284" s="780"/>
      <c r="B284" s="780"/>
      <c r="C284" s="768"/>
      <c r="D284" s="768"/>
      <c r="E284" s="1663" t="s">
        <v>644</v>
      </c>
      <c r="F284" s="1664"/>
      <c r="G284" s="1664"/>
      <c r="H284" s="1664"/>
      <c r="I284" s="1664"/>
      <c r="J284" s="1664"/>
      <c r="K284" s="1664"/>
      <c r="L284" s="1664"/>
      <c r="M284" s="1664"/>
      <c r="N284" s="1664"/>
      <c r="O284" s="1664"/>
      <c r="P284" s="1664"/>
      <c r="Q284" s="1664"/>
      <c r="R284" s="1664"/>
      <c r="S284" s="1664"/>
      <c r="T284" s="1664"/>
      <c r="U284" s="1664"/>
      <c r="V284" s="1664"/>
      <c r="W284" s="1664"/>
      <c r="X284" s="1664"/>
      <c r="Y284" s="1664"/>
      <c r="Z284" s="1664"/>
      <c r="AA284" s="1664"/>
      <c r="AB284" s="1664"/>
      <c r="AC284" s="1664"/>
      <c r="AD284" s="1664"/>
      <c r="AE284" s="1664"/>
      <c r="AF284" s="1664"/>
      <c r="AG284" s="1664"/>
      <c r="AH284" s="1664"/>
      <c r="AI284" s="1664"/>
      <c r="AJ284" s="1664"/>
      <c r="AK284" s="1664"/>
      <c r="AL284" s="1664"/>
      <c r="AM284" s="1664"/>
      <c r="AN284" s="1664"/>
      <c r="AO284" s="1664"/>
      <c r="AP284" s="1664"/>
      <c r="AQ284" s="1664"/>
      <c r="AR284" s="1664"/>
      <c r="AS284" s="1664"/>
      <c r="AT284" s="1664"/>
      <c r="AU284" s="1664"/>
      <c r="AV284" s="1664"/>
      <c r="AW284" s="1664"/>
      <c r="AX284" s="1664"/>
      <c r="AY284" s="1664"/>
      <c r="AZ284" s="1664"/>
      <c r="BA284" s="1664"/>
      <c r="BB284" s="1664"/>
      <c r="BC284" s="1664"/>
      <c r="BD284" s="1664"/>
      <c r="BE284" s="1664"/>
      <c r="BF284" s="1664"/>
      <c r="BG284" s="1664"/>
      <c r="BH284" s="790"/>
      <c r="BI284" s="835"/>
      <c r="BJ284" s="790"/>
      <c r="BK284" s="790"/>
      <c r="BL284" s="930" t="s">
        <v>645</v>
      </c>
      <c r="BM284" s="931"/>
      <c r="BN284" s="931"/>
      <c r="BO284" s="931"/>
      <c r="BP284" s="932"/>
      <c r="BQ284" s="783"/>
      <c r="BR284" s="780"/>
      <c r="BS284" s="780"/>
      <c r="BT284" s="468"/>
      <c r="BU284" s="657"/>
      <c r="BV284" s="582" t="b">
        <v>0</v>
      </c>
      <c r="BW284" s="582"/>
      <c r="BX284" s="582"/>
      <c r="BY284" s="597"/>
      <c r="BZ284" s="582"/>
      <c r="CA284" s="582"/>
      <c r="CB284" s="582"/>
      <c r="CC284" s="582"/>
      <c r="CD284" s="582"/>
      <c r="CE284" s="582"/>
      <c r="CF284" s="582"/>
      <c r="CG284" s="582"/>
      <c r="CH284" s="582"/>
      <c r="CI284" s="718"/>
      <c r="CJ284" s="718"/>
    </row>
    <row r="285" spans="1:88" s="255" customFormat="1" ht="27" customHeight="1">
      <c r="A285" s="780"/>
      <c r="B285" s="780"/>
      <c r="C285" s="768"/>
      <c r="D285" s="768"/>
      <c r="E285" s="1663" t="s">
        <v>646</v>
      </c>
      <c r="F285" s="1664"/>
      <c r="G285" s="1664"/>
      <c r="H285" s="1664"/>
      <c r="I285" s="1664"/>
      <c r="J285" s="1664"/>
      <c r="K285" s="1664"/>
      <c r="L285" s="1664"/>
      <c r="M285" s="1664"/>
      <c r="N285" s="1664"/>
      <c r="O285" s="1664"/>
      <c r="P285" s="1664"/>
      <c r="Q285" s="1664"/>
      <c r="R285" s="1664"/>
      <c r="S285" s="1664"/>
      <c r="T285" s="1664"/>
      <c r="U285" s="1664"/>
      <c r="V285" s="1664"/>
      <c r="W285" s="1664"/>
      <c r="X285" s="1664"/>
      <c r="Y285" s="1664"/>
      <c r="Z285" s="1664"/>
      <c r="AA285" s="1664"/>
      <c r="AB285" s="1664"/>
      <c r="AC285" s="1664"/>
      <c r="AD285" s="1664"/>
      <c r="AE285" s="1664"/>
      <c r="AF285" s="1664"/>
      <c r="AG285" s="1664"/>
      <c r="AH285" s="1664"/>
      <c r="AI285" s="1664"/>
      <c r="AJ285" s="1664"/>
      <c r="AK285" s="1664"/>
      <c r="AL285" s="1664"/>
      <c r="AM285" s="1664"/>
      <c r="AN285" s="1664"/>
      <c r="AO285" s="1664"/>
      <c r="AP285" s="1664"/>
      <c r="AQ285" s="1664"/>
      <c r="AR285" s="1664"/>
      <c r="AS285" s="1664"/>
      <c r="AT285" s="1664"/>
      <c r="AU285" s="1664"/>
      <c r="AV285" s="1664"/>
      <c r="AW285" s="1664"/>
      <c r="AX285" s="1664"/>
      <c r="AY285" s="1664"/>
      <c r="AZ285" s="1664"/>
      <c r="BA285" s="1664"/>
      <c r="BB285" s="1664"/>
      <c r="BC285" s="1664"/>
      <c r="BD285" s="1664"/>
      <c r="BE285" s="1664"/>
      <c r="BF285" s="1664"/>
      <c r="BG285" s="1664"/>
      <c r="BH285" s="790"/>
      <c r="BI285" s="835"/>
      <c r="BJ285" s="790"/>
      <c r="BK285" s="790"/>
      <c r="BL285" s="930" t="s">
        <v>647</v>
      </c>
      <c r="BM285" s="931"/>
      <c r="BN285" s="931"/>
      <c r="BO285" s="931"/>
      <c r="BP285" s="932"/>
      <c r="BQ285" s="783"/>
      <c r="BR285" s="780"/>
      <c r="BS285" s="780"/>
      <c r="BT285" s="468"/>
      <c r="BU285" s="657"/>
      <c r="BV285" s="582" t="b">
        <v>0</v>
      </c>
      <c r="BW285" s="582"/>
      <c r="BX285" s="582"/>
      <c r="BY285" s="597"/>
      <c r="BZ285" s="582"/>
      <c r="CA285" s="582"/>
      <c r="CB285" s="582"/>
      <c r="CC285" s="582"/>
      <c r="CD285" s="582"/>
      <c r="CE285" s="582"/>
      <c r="CF285" s="582"/>
      <c r="CG285" s="582"/>
      <c r="CH285" s="582"/>
      <c r="CI285" s="718"/>
      <c r="CJ285" s="718"/>
    </row>
    <row r="286" spans="1:88" s="255" customFormat="1" ht="27" customHeight="1">
      <c r="A286" s="780"/>
      <c r="B286" s="780"/>
      <c r="C286" s="768"/>
      <c r="D286" s="768"/>
      <c r="E286" s="1663" t="s">
        <v>648</v>
      </c>
      <c r="F286" s="1664"/>
      <c r="G286" s="1664"/>
      <c r="H286" s="1664"/>
      <c r="I286" s="1664"/>
      <c r="J286" s="1664"/>
      <c r="K286" s="1664"/>
      <c r="L286" s="1664"/>
      <c r="M286" s="1664"/>
      <c r="N286" s="1664"/>
      <c r="O286" s="1664"/>
      <c r="P286" s="1664"/>
      <c r="Q286" s="1664"/>
      <c r="R286" s="1664"/>
      <c r="S286" s="1664"/>
      <c r="T286" s="1664"/>
      <c r="U286" s="1664"/>
      <c r="V286" s="1664"/>
      <c r="W286" s="1664"/>
      <c r="X286" s="1664"/>
      <c r="Y286" s="1664"/>
      <c r="Z286" s="1664"/>
      <c r="AA286" s="1664"/>
      <c r="AB286" s="1664"/>
      <c r="AC286" s="1664"/>
      <c r="AD286" s="1664"/>
      <c r="AE286" s="1664"/>
      <c r="AF286" s="1664"/>
      <c r="AG286" s="1664"/>
      <c r="AH286" s="1664"/>
      <c r="AI286" s="1664"/>
      <c r="AJ286" s="1664"/>
      <c r="AK286" s="1664"/>
      <c r="AL286" s="1664"/>
      <c r="AM286" s="1664"/>
      <c r="AN286" s="1664"/>
      <c r="AO286" s="1664"/>
      <c r="AP286" s="1664"/>
      <c r="AQ286" s="1664"/>
      <c r="AR286" s="1664"/>
      <c r="AS286" s="1664"/>
      <c r="AT286" s="1664"/>
      <c r="AU286" s="1664"/>
      <c r="AV286" s="1664"/>
      <c r="AW286" s="1664"/>
      <c r="AX286" s="1664"/>
      <c r="AY286" s="1664"/>
      <c r="AZ286" s="1664"/>
      <c r="BA286" s="1664"/>
      <c r="BB286" s="1664"/>
      <c r="BC286" s="1664"/>
      <c r="BD286" s="1664"/>
      <c r="BE286" s="1664"/>
      <c r="BF286" s="1664"/>
      <c r="BG286" s="1664"/>
      <c r="BH286" s="790"/>
      <c r="BI286" s="835"/>
      <c r="BJ286" s="790"/>
      <c r="BK286" s="790"/>
      <c r="BL286" s="930" t="s">
        <v>649</v>
      </c>
      <c r="BM286" s="931"/>
      <c r="BN286" s="931"/>
      <c r="BO286" s="931"/>
      <c r="BP286" s="932"/>
      <c r="BQ286" s="783"/>
      <c r="BR286" s="780"/>
      <c r="BS286" s="780"/>
      <c r="BT286" s="468"/>
      <c r="BU286" s="657"/>
      <c r="BV286" s="582" t="b">
        <v>0</v>
      </c>
      <c r="BW286" s="582"/>
      <c r="BX286" s="582"/>
      <c r="BY286" s="597"/>
      <c r="BZ286" s="582"/>
      <c r="CA286" s="582"/>
      <c r="CB286" s="582"/>
      <c r="CC286" s="582"/>
      <c r="CD286" s="582"/>
      <c r="CE286" s="582"/>
      <c r="CF286" s="582"/>
      <c r="CG286" s="582"/>
      <c r="CH286" s="582"/>
      <c r="CI286" s="718"/>
      <c r="CJ286" s="718"/>
    </row>
    <row r="287" spans="1:88" s="255" customFormat="1" ht="27" customHeight="1">
      <c r="A287" s="780"/>
      <c r="B287" s="780"/>
      <c r="C287" s="768"/>
      <c r="D287" s="768"/>
      <c r="E287" s="1663" t="s">
        <v>650</v>
      </c>
      <c r="F287" s="1664"/>
      <c r="G287" s="1664"/>
      <c r="H287" s="1664"/>
      <c r="I287" s="1664"/>
      <c r="J287" s="1664"/>
      <c r="K287" s="1664"/>
      <c r="L287" s="1664"/>
      <c r="M287" s="1664"/>
      <c r="N287" s="1664"/>
      <c r="O287" s="1664"/>
      <c r="P287" s="1664"/>
      <c r="Q287" s="1664"/>
      <c r="R287" s="1664"/>
      <c r="S287" s="1664"/>
      <c r="T287" s="1664"/>
      <c r="U287" s="1664"/>
      <c r="V287" s="1664"/>
      <c r="W287" s="1664"/>
      <c r="X287" s="1664"/>
      <c r="Y287" s="1664"/>
      <c r="Z287" s="1664"/>
      <c r="AA287" s="1664"/>
      <c r="AB287" s="1664"/>
      <c r="AC287" s="1664"/>
      <c r="AD287" s="1664"/>
      <c r="AE287" s="1664"/>
      <c r="AF287" s="1664"/>
      <c r="AG287" s="1664"/>
      <c r="AH287" s="1664"/>
      <c r="AI287" s="1664"/>
      <c r="AJ287" s="1664"/>
      <c r="AK287" s="1664"/>
      <c r="AL287" s="1664"/>
      <c r="AM287" s="1664"/>
      <c r="AN287" s="1664"/>
      <c r="AO287" s="1664"/>
      <c r="AP287" s="1664"/>
      <c r="AQ287" s="1664"/>
      <c r="AR287" s="1664"/>
      <c r="AS287" s="1664"/>
      <c r="AT287" s="1664"/>
      <c r="AU287" s="1664"/>
      <c r="AV287" s="1664"/>
      <c r="AW287" s="1664"/>
      <c r="AX287" s="1664"/>
      <c r="AY287" s="1664"/>
      <c r="AZ287" s="1664"/>
      <c r="BA287" s="1664"/>
      <c r="BB287" s="1664"/>
      <c r="BC287" s="1664"/>
      <c r="BD287" s="1664"/>
      <c r="BE287" s="1664"/>
      <c r="BF287" s="1664"/>
      <c r="BG287" s="1664"/>
      <c r="BH287" s="790"/>
      <c r="BI287" s="835"/>
      <c r="BJ287" s="790"/>
      <c r="BK287" s="790"/>
      <c r="BL287" s="930" t="s">
        <v>651</v>
      </c>
      <c r="BM287" s="931"/>
      <c r="BN287" s="931"/>
      <c r="BO287" s="931"/>
      <c r="BP287" s="932"/>
      <c r="BQ287" s="783"/>
      <c r="BR287" s="780"/>
      <c r="BS287" s="780"/>
      <c r="BT287" s="468"/>
      <c r="BU287" s="657"/>
      <c r="BV287" s="582" t="b">
        <v>0</v>
      </c>
      <c r="BW287" s="582"/>
      <c r="BX287" s="582"/>
      <c r="BY287" s="597"/>
      <c r="BZ287" s="582"/>
      <c r="CA287" s="582"/>
      <c r="CB287" s="582"/>
      <c r="CC287" s="582"/>
      <c r="CD287" s="582"/>
      <c r="CE287" s="582"/>
      <c r="CF287" s="582"/>
      <c r="CG287" s="582"/>
      <c r="CH287" s="582"/>
      <c r="CI287" s="718"/>
      <c r="CJ287" s="718"/>
    </row>
    <row r="288" spans="1:88" s="255" customFormat="1" ht="27.95" customHeight="1">
      <c r="A288" s="780"/>
      <c r="B288" s="780"/>
      <c r="C288" s="768"/>
      <c r="D288" s="768"/>
      <c r="E288" s="791" t="s">
        <v>652</v>
      </c>
      <c r="F288" s="792"/>
      <c r="G288" s="792"/>
      <c r="H288" s="792"/>
      <c r="I288" s="792"/>
      <c r="J288" s="1559"/>
      <c r="K288" s="1559"/>
      <c r="L288" s="1559"/>
      <c r="M288" s="1559"/>
      <c r="N288" s="1559"/>
      <c r="O288" s="1559"/>
      <c r="P288" s="1559"/>
      <c r="Q288" s="1559"/>
      <c r="R288" s="1559"/>
      <c r="S288" s="1559"/>
      <c r="T288" s="1559"/>
      <c r="U288" s="1559"/>
      <c r="V288" s="1559"/>
      <c r="W288" s="1559"/>
      <c r="X288" s="1559"/>
      <c r="Y288" s="1559"/>
      <c r="Z288" s="1559"/>
      <c r="AA288" s="1559"/>
      <c r="AB288" s="1559"/>
      <c r="AC288" s="1559"/>
      <c r="AD288" s="1559"/>
      <c r="AE288" s="1559"/>
      <c r="AF288" s="1559"/>
      <c r="AG288" s="1559"/>
      <c r="AH288" s="1559"/>
      <c r="AI288" s="1559"/>
      <c r="AJ288" s="1559"/>
      <c r="AK288" s="1559"/>
      <c r="AL288" s="1559"/>
      <c r="AM288" s="1559"/>
      <c r="AN288" s="1559"/>
      <c r="AO288" s="1559"/>
      <c r="AP288" s="1559"/>
      <c r="AQ288" s="1559"/>
      <c r="AR288" s="1559"/>
      <c r="AS288" s="1559"/>
      <c r="AT288" s="1559"/>
      <c r="AU288" s="1559"/>
      <c r="AV288" s="1559"/>
      <c r="AW288" s="1559"/>
      <c r="AX288" s="1559"/>
      <c r="AY288" s="1559"/>
      <c r="AZ288" s="1559"/>
      <c r="BA288" s="1559"/>
      <c r="BB288" s="1559"/>
      <c r="BC288" s="1559"/>
      <c r="BD288" s="1559"/>
      <c r="BE288" s="1559"/>
      <c r="BF288" s="1559"/>
      <c r="BG288" s="1559"/>
      <c r="BH288" s="793" t="s">
        <v>520</v>
      </c>
      <c r="BI288" s="836"/>
      <c r="BJ288" s="792"/>
      <c r="BK288" s="837"/>
      <c r="BL288" s="933" t="s">
        <v>653</v>
      </c>
      <c r="BM288" s="934"/>
      <c r="BN288" s="934"/>
      <c r="BO288" s="934"/>
      <c r="BP288" s="935"/>
      <c r="BQ288" s="783"/>
      <c r="BR288" s="780"/>
      <c r="BS288" s="780"/>
      <c r="BT288" s="468"/>
      <c r="BU288" s="657"/>
      <c r="BV288" s="582" t="b">
        <v>0</v>
      </c>
      <c r="BW288" s="582"/>
      <c r="BX288" s="582"/>
      <c r="BY288" s="597"/>
      <c r="BZ288" s="582"/>
      <c r="CA288" s="582"/>
      <c r="CB288" s="582"/>
      <c r="CC288" s="582"/>
      <c r="CD288" s="582"/>
      <c r="CE288" s="582"/>
      <c r="CF288" s="582"/>
      <c r="CG288" s="582"/>
      <c r="CH288" s="582"/>
      <c r="CI288" s="718"/>
      <c r="CJ288" s="718"/>
    </row>
    <row r="289" spans="1:88" s="255" customFormat="1" ht="12.75" customHeight="1">
      <c r="A289" s="780"/>
      <c r="B289" s="780"/>
      <c r="C289" s="768"/>
      <c r="D289" s="768"/>
      <c r="E289" s="768"/>
      <c r="F289" s="768"/>
      <c r="G289" s="768"/>
      <c r="H289" s="774"/>
      <c r="I289" s="784"/>
      <c r="J289" s="784"/>
      <c r="K289" s="774"/>
      <c r="L289" s="774"/>
      <c r="M289" s="784"/>
      <c r="N289" s="784"/>
      <c r="O289" s="784"/>
      <c r="P289" s="784"/>
      <c r="Q289" s="784"/>
      <c r="R289" s="784"/>
      <c r="S289" s="784"/>
      <c r="T289" s="784"/>
      <c r="U289" s="784"/>
      <c r="V289" s="784"/>
      <c r="W289" s="784"/>
      <c r="X289" s="784"/>
      <c r="Y289" s="784"/>
      <c r="Z289" s="784"/>
      <c r="AA289" s="784"/>
      <c r="AB289" s="784"/>
      <c r="AC289" s="784"/>
      <c r="AD289" s="784"/>
      <c r="AE289" s="784"/>
      <c r="AF289" s="785"/>
      <c r="AG289" s="785"/>
      <c r="AH289" s="785"/>
      <c r="AI289" s="785"/>
      <c r="AJ289" s="785"/>
      <c r="AK289" s="785"/>
      <c r="AL289" s="785"/>
      <c r="AM289" s="785"/>
      <c r="AN289" s="785"/>
      <c r="AO289" s="785"/>
      <c r="AP289" s="785"/>
      <c r="AQ289" s="785"/>
      <c r="AR289" s="785"/>
      <c r="AS289" s="785"/>
      <c r="AT289" s="785"/>
      <c r="AU289" s="785"/>
      <c r="AV289" s="785"/>
      <c r="AW289" s="785"/>
      <c r="AX289" s="785"/>
      <c r="AY289" s="785"/>
      <c r="AZ289" s="785"/>
      <c r="BA289" s="785"/>
      <c r="BB289" s="785"/>
      <c r="BC289" s="785"/>
      <c r="BD289" s="783"/>
      <c r="BE289" s="783"/>
      <c r="BF289" s="783"/>
      <c r="BG289" s="783"/>
      <c r="BH289" s="783"/>
      <c r="BI289" s="783"/>
      <c r="BJ289" s="783"/>
      <c r="BK289" s="783"/>
      <c r="BL289" s="783"/>
      <c r="BM289" s="783"/>
      <c r="BN289" s="783"/>
      <c r="BO289" s="783"/>
      <c r="BP289" s="783"/>
      <c r="BQ289" s="783"/>
      <c r="BR289" s="780"/>
      <c r="BS289" s="780"/>
      <c r="BT289" s="399"/>
      <c r="BU289" s="657"/>
      <c r="BV289" s="582"/>
      <c r="BW289" s="582"/>
      <c r="BX289" s="582"/>
      <c r="BY289" s="582"/>
      <c r="BZ289" s="582"/>
      <c r="CA289" s="582"/>
      <c r="CB289" s="582"/>
      <c r="CC289" s="582"/>
      <c r="CD289" s="582"/>
      <c r="CE289" s="582"/>
      <c r="CF289" s="582"/>
      <c r="CG289" s="582"/>
      <c r="CH289" s="582"/>
      <c r="CI289" s="718"/>
      <c r="CJ289" s="718"/>
    </row>
    <row r="290" spans="1:88" s="255" customFormat="1" ht="25.5" customHeight="1">
      <c r="A290" s="780"/>
      <c r="B290" s="780"/>
      <c r="C290" s="768"/>
      <c r="D290" s="768"/>
      <c r="E290" s="768"/>
      <c r="F290" s="769" t="s">
        <v>654</v>
      </c>
      <c r="G290" s="768"/>
      <c r="H290" s="923" t="s">
        <v>735</v>
      </c>
      <c r="I290" s="923"/>
      <c r="J290" s="923"/>
      <c r="K290" s="923"/>
      <c r="L290" s="923"/>
      <c r="M290" s="923"/>
      <c r="N290" s="923"/>
      <c r="O290" s="923"/>
      <c r="P290" s="923"/>
      <c r="Q290" s="923"/>
      <c r="R290" s="923"/>
      <c r="S290" s="923"/>
      <c r="T290" s="923"/>
      <c r="U290" s="923"/>
      <c r="V290" s="923"/>
      <c r="W290" s="923"/>
      <c r="X290" s="923"/>
      <c r="Y290" s="923"/>
      <c r="Z290" s="923"/>
      <c r="AA290" s="923"/>
      <c r="AB290" s="923"/>
      <c r="AC290" s="923"/>
      <c r="AD290" s="923"/>
      <c r="AE290" s="923"/>
      <c r="AF290" s="923"/>
      <c r="AG290" s="923"/>
      <c r="AH290" s="923"/>
      <c r="AI290" s="923"/>
      <c r="AJ290" s="923"/>
      <c r="AK290" s="923"/>
      <c r="AL290" s="923"/>
      <c r="AM290" s="923"/>
      <c r="AN290" s="923"/>
      <c r="AO290" s="923"/>
      <c r="AP290" s="923"/>
      <c r="AQ290" s="923"/>
      <c r="AR290" s="923"/>
      <c r="AS290" s="923"/>
      <c r="AT290" s="923"/>
      <c r="AU290" s="923"/>
      <c r="AV290" s="923"/>
      <c r="AW290" s="923"/>
      <c r="AX290" s="923"/>
      <c r="AY290" s="923"/>
      <c r="AZ290" s="923"/>
      <c r="BA290" s="923"/>
      <c r="BB290" s="923"/>
      <c r="BC290" s="923"/>
      <c r="BD290" s="923"/>
      <c r="BE290" s="923"/>
      <c r="BF290" s="923"/>
      <c r="BG290" s="923"/>
      <c r="BH290" s="923"/>
      <c r="BI290" s="923"/>
      <c r="BJ290" s="923"/>
      <c r="BK290" s="923"/>
      <c r="BL290" s="923"/>
      <c r="BM290" s="923"/>
      <c r="BN290" s="923"/>
      <c r="BO290" s="923"/>
      <c r="BP290" s="923"/>
      <c r="BQ290" s="783"/>
      <c r="BR290" s="780"/>
      <c r="BS290" s="780"/>
      <c r="BT290" s="468"/>
      <c r="BU290" s="657"/>
      <c r="BV290" s="582"/>
      <c r="BW290" s="582"/>
      <c r="BX290" s="582"/>
      <c r="BY290" s="582"/>
      <c r="BZ290" s="582"/>
      <c r="CA290" s="582"/>
      <c r="CB290" s="582"/>
      <c r="CC290" s="582"/>
      <c r="CD290" s="582"/>
      <c r="CE290" s="582"/>
      <c r="CF290" s="582"/>
      <c r="CG290" s="582"/>
      <c r="CH290" s="582"/>
      <c r="CI290" s="718"/>
      <c r="CJ290" s="718"/>
    </row>
    <row r="291" spans="1:88" s="255" customFormat="1" ht="6.75" customHeight="1">
      <c r="A291" s="780"/>
      <c r="B291" s="780"/>
      <c r="C291" s="768"/>
      <c r="D291" s="768"/>
      <c r="E291" s="768"/>
      <c r="F291" s="768"/>
      <c r="G291" s="768"/>
      <c r="H291" s="770"/>
      <c r="I291" s="770"/>
      <c r="J291" s="770"/>
      <c r="K291" s="770"/>
      <c r="L291" s="770"/>
      <c r="M291" s="770"/>
      <c r="N291" s="770"/>
      <c r="O291" s="770"/>
      <c r="P291" s="770"/>
      <c r="Q291" s="770"/>
      <c r="R291" s="770"/>
      <c r="S291" s="770"/>
      <c r="T291" s="770"/>
      <c r="U291" s="770"/>
      <c r="V291" s="770"/>
      <c r="W291" s="770"/>
      <c r="X291" s="770"/>
      <c r="Y291" s="770"/>
      <c r="Z291" s="770"/>
      <c r="AA291" s="770"/>
      <c r="AB291" s="770"/>
      <c r="AC291" s="770"/>
      <c r="AD291" s="770"/>
      <c r="AE291" s="770"/>
      <c r="AF291" s="770"/>
      <c r="AG291" s="770"/>
      <c r="AH291" s="770"/>
      <c r="AI291" s="770"/>
      <c r="AJ291" s="770"/>
      <c r="AK291" s="770"/>
      <c r="AL291" s="770"/>
      <c r="AM291" s="770"/>
      <c r="AN291" s="770"/>
      <c r="AO291" s="770"/>
      <c r="AP291" s="770"/>
      <c r="AQ291" s="770"/>
      <c r="AR291" s="770"/>
      <c r="AS291" s="770"/>
      <c r="AT291" s="785"/>
      <c r="AU291" s="785"/>
      <c r="AV291" s="785"/>
      <c r="AW291" s="785"/>
      <c r="AX291" s="785"/>
      <c r="AY291" s="785"/>
      <c r="AZ291" s="785"/>
      <c r="BA291" s="785"/>
      <c r="BB291" s="785"/>
      <c r="BC291" s="785"/>
      <c r="BD291" s="783"/>
      <c r="BE291" s="783"/>
      <c r="BF291" s="783"/>
      <c r="BG291" s="783"/>
      <c r="BH291" s="783"/>
      <c r="BI291" s="783"/>
      <c r="BJ291" s="783"/>
      <c r="BK291" s="783"/>
      <c r="BL291" s="783"/>
      <c r="BM291" s="783"/>
      <c r="BN291" s="783"/>
      <c r="BO291" s="783"/>
      <c r="BP291" s="783"/>
      <c r="BQ291" s="783"/>
      <c r="BR291" s="780"/>
      <c r="BS291" s="780"/>
      <c r="BT291" s="63"/>
      <c r="BU291" s="657"/>
      <c r="BV291" s="582"/>
      <c r="BW291" s="582"/>
      <c r="BX291" s="582"/>
      <c r="BY291" s="582"/>
      <c r="BZ291" s="582"/>
      <c r="CA291" s="582"/>
      <c r="CB291" s="582"/>
      <c r="CC291" s="582"/>
      <c r="CD291" s="582"/>
      <c r="CE291" s="582"/>
      <c r="CF291" s="582"/>
      <c r="CG291" s="582"/>
      <c r="CH291" s="582"/>
      <c r="CI291" s="718"/>
      <c r="CJ291" s="718"/>
    </row>
    <row r="292" spans="1:88" s="255" customFormat="1" ht="15.75" customHeight="1">
      <c r="A292" s="780"/>
      <c r="B292" s="780"/>
      <c r="C292" s="768"/>
      <c r="D292" s="794"/>
      <c r="E292" s="786"/>
      <c r="F292" s="787"/>
      <c r="G292" s="787"/>
      <c r="H292" s="787"/>
      <c r="I292" s="787"/>
      <c r="J292" s="787"/>
      <c r="K292" s="787"/>
      <c r="L292" s="787"/>
      <c r="M292" s="787"/>
      <c r="N292" s="787"/>
      <c r="O292" s="787"/>
      <c r="P292" s="787"/>
      <c r="Q292" s="787"/>
      <c r="R292" s="787"/>
      <c r="S292" s="787"/>
      <c r="T292" s="787"/>
      <c r="U292" s="787"/>
      <c r="V292" s="787"/>
      <c r="W292" s="787"/>
      <c r="X292" s="787"/>
      <c r="Y292" s="787"/>
      <c r="Z292" s="787"/>
      <c r="AA292" s="787"/>
      <c r="AB292" s="787"/>
      <c r="AC292" s="936" t="s">
        <v>655</v>
      </c>
      <c r="AD292" s="937"/>
      <c r="AE292" s="937"/>
      <c r="AF292" s="937"/>
      <c r="AG292" s="937"/>
      <c r="AH292" s="937"/>
      <c r="AI292" s="937"/>
      <c r="AJ292" s="938"/>
      <c r="AK292" s="939" t="s">
        <v>656</v>
      </c>
      <c r="AL292" s="940"/>
      <c r="AM292" s="940"/>
      <c r="AN292" s="940"/>
      <c r="AO292" s="940"/>
      <c r="AP292" s="940"/>
      <c r="AQ292" s="940"/>
      <c r="AR292" s="941"/>
      <c r="AS292" s="939" t="s">
        <v>657</v>
      </c>
      <c r="AT292" s="940"/>
      <c r="AU292" s="940"/>
      <c r="AV292" s="940"/>
      <c r="AW292" s="940"/>
      <c r="AX292" s="940"/>
      <c r="AY292" s="940"/>
      <c r="AZ292" s="941"/>
      <c r="BA292" s="939" t="s">
        <v>658</v>
      </c>
      <c r="BB292" s="940"/>
      <c r="BC292" s="940"/>
      <c r="BD292" s="940"/>
      <c r="BE292" s="940"/>
      <c r="BF292" s="940"/>
      <c r="BG292" s="940"/>
      <c r="BH292" s="941"/>
      <c r="BI292" s="939" t="s">
        <v>659</v>
      </c>
      <c r="BJ292" s="940"/>
      <c r="BK292" s="940"/>
      <c r="BL292" s="940"/>
      <c r="BM292" s="940"/>
      <c r="BN292" s="940"/>
      <c r="BO292" s="940"/>
      <c r="BP292" s="941"/>
      <c r="BQ292" s="795"/>
      <c r="BR292" s="780"/>
      <c r="BS292" s="780"/>
      <c r="BT292" s="63"/>
      <c r="BU292" s="657"/>
      <c r="BV292" s="582"/>
      <c r="BW292" s="582"/>
      <c r="BX292" s="582"/>
      <c r="BY292" s="582"/>
      <c r="BZ292" s="582"/>
      <c r="CA292" s="582"/>
      <c r="CB292" s="582"/>
      <c r="CC292" s="582"/>
      <c r="CD292" s="582"/>
      <c r="CE292" s="582"/>
      <c r="CF292" s="582"/>
      <c r="CG292" s="582"/>
      <c r="CH292" s="582"/>
      <c r="CI292" s="718"/>
      <c r="CJ292" s="718"/>
    </row>
    <row r="293" spans="1:88" s="400" customFormat="1" ht="27.95" customHeight="1">
      <c r="A293" s="780"/>
      <c r="B293" s="780"/>
      <c r="C293" s="768"/>
      <c r="D293" s="796"/>
      <c r="E293" s="942" t="s">
        <v>660</v>
      </c>
      <c r="F293" s="943"/>
      <c r="G293" s="943"/>
      <c r="H293" s="943"/>
      <c r="I293" s="943"/>
      <c r="J293" s="943"/>
      <c r="K293" s="943"/>
      <c r="L293" s="943"/>
      <c r="M293" s="943"/>
      <c r="N293" s="943"/>
      <c r="O293" s="943"/>
      <c r="P293" s="943"/>
      <c r="Q293" s="943"/>
      <c r="R293" s="943"/>
      <c r="S293" s="943"/>
      <c r="T293" s="943"/>
      <c r="U293" s="943"/>
      <c r="V293" s="943"/>
      <c r="W293" s="943"/>
      <c r="X293" s="943"/>
      <c r="Y293" s="943"/>
      <c r="Z293" s="943"/>
      <c r="AA293" s="943"/>
      <c r="AB293" s="944"/>
      <c r="AC293" s="945" t="s">
        <v>711</v>
      </c>
      <c r="AD293" s="946"/>
      <c r="AE293" s="946"/>
      <c r="AF293" s="946"/>
      <c r="AG293" s="946"/>
      <c r="AH293" s="946"/>
      <c r="AI293" s="946"/>
      <c r="AJ293" s="947"/>
      <c r="AK293" s="948" t="s">
        <v>551</v>
      </c>
      <c r="AL293" s="949"/>
      <c r="AM293" s="949"/>
      <c r="AN293" s="949"/>
      <c r="AO293" s="949"/>
      <c r="AP293" s="949"/>
      <c r="AQ293" s="949"/>
      <c r="AR293" s="950"/>
      <c r="AS293" s="948" t="s">
        <v>531</v>
      </c>
      <c r="AT293" s="949"/>
      <c r="AU293" s="949"/>
      <c r="AV293" s="949"/>
      <c r="AW293" s="949"/>
      <c r="AX293" s="949"/>
      <c r="AY293" s="949"/>
      <c r="AZ293" s="950"/>
      <c r="BA293" s="948" t="s">
        <v>532</v>
      </c>
      <c r="BB293" s="949"/>
      <c r="BC293" s="949"/>
      <c r="BD293" s="949"/>
      <c r="BE293" s="949"/>
      <c r="BF293" s="949"/>
      <c r="BG293" s="949"/>
      <c r="BH293" s="950"/>
      <c r="BI293" s="948" t="s">
        <v>554</v>
      </c>
      <c r="BJ293" s="949"/>
      <c r="BK293" s="949"/>
      <c r="BL293" s="949"/>
      <c r="BM293" s="949"/>
      <c r="BN293" s="949"/>
      <c r="BO293" s="949"/>
      <c r="BP293" s="950"/>
      <c r="BQ293" s="797"/>
      <c r="BR293" s="780"/>
      <c r="BS293" s="780"/>
      <c r="BU293" s="664"/>
      <c r="BV293" s="598" t="b">
        <v>0</v>
      </c>
      <c r="BW293" s="598" t="b">
        <v>0</v>
      </c>
      <c r="BX293" s="598" t="b">
        <v>0</v>
      </c>
      <c r="BY293" s="598" t="b">
        <v>0</v>
      </c>
      <c r="BZ293" s="598" t="b">
        <v>0</v>
      </c>
      <c r="CA293" s="598"/>
      <c r="CB293" s="598"/>
      <c r="CC293" s="598"/>
      <c r="CD293" s="598"/>
      <c r="CE293" s="598"/>
      <c r="CF293" s="598"/>
      <c r="CG293" s="598"/>
      <c r="CH293" s="598"/>
      <c r="CI293" s="727"/>
      <c r="CJ293" s="727"/>
    </row>
    <row r="294" spans="1:88" ht="17.100000000000001" customHeight="1">
      <c r="A294" s="780"/>
      <c r="B294" s="780"/>
      <c r="C294" s="768"/>
      <c r="D294" s="768"/>
      <c r="E294" s="768"/>
      <c r="F294" s="768"/>
      <c r="G294" s="768"/>
      <c r="H294" s="770"/>
      <c r="I294" s="770"/>
      <c r="J294" s="770"/>
      <c r="K294" s="770"/>
      <c r="L294" s="770"/>
      <c r="M294" s="770"/>
      <c r="N294" s="770"/>
      <c r="O294" s="770"/>
      <c r="P294" s="770"/>
      <c r="Q294" s="770"/>
      <c r="R294" s="770"/>
      <c r="S294" s="770"/>
      <c r="T294" s="770"/>
      <c r="U294" s="770"/>
      <c r="V294" s="770"/>
      <c r="W294" s="770"/>
      <c r="X294" s="770"/>
      <c r="Y294" s="770"/>
      <c r="Z294" s="770"/>
      <c r="AA294" s="770"/>
      <c r="AB294" s="770"/>
      <c r="AC294" s="770"/>
      <c r="AD294" s="770"/>
      <c r="AE294" s="770"/>
      <c r="AF294" s="770"/>
      <c r="AG294" s="770"/>
      <c r="AH294" s="770"/>
      <c r="AI294" s="770"/>
      <c r="AJ294" s="770"/>
      <c r="AK294" s="770"/>
      <c r="AL294" s="770"/>
      <c r="AM294" s="770"/>
      <c r="AN294" s="770"/>
      <c r="AO294" s="770"/>
      <c r="AP294" s="770"/>
      <c r="AQ294" s="770"/>
      <c r="AR294" s="770"/>
      <c r="AS294" s="770"/>
      <c r="AT294" s="785"/>
      <c r="AU294" s="785"/>
      <c r="AV294" s="785"/>
      <c r="AW294" s="785"/>
      <c r="AX294" s="785"/>
      <c r="AY294" s="785"/>
      <c r="AZ294" s="785"/>
      <c r="BA294" s="785"/>
      <c r="BB294" s="785"/>
      <c r="BC294" s="785"/>
      <c r="BD294" s="783"/>
      <c r="BE294" s="783"/>
      <c r="BF294" s="783"/>
      <c r="BG294" s="783"/>
      <c r="BH294" s="783"/>
      <c r="BI294" s="783"/>
      <c r="BJ294" s="783"/>
      <c r="BK294" s="783"/>
      <c r="BL294" s="783"/>
      <c r="BM294" s="783"/>
      <c r="BN294" s="783"/>
      <c r="BO294" s="783"/>
      <c r="BP294" s="880" t="str">
        <f>IF(COUNTIF(BV293:BZ293,TRUE)&lt;=1,"","チェックは1つでお願いします。")</f>
        <v/>
      </c>
      <c r="BQ294" s="783"/>
      <c r="BR294" s="780"/>
      <c r="BS294" s="780"/>
      <c r="BU294" s="653"/>
    </row>
    <row r="295" spans="1:88" ht="6" customHeight="1">
      <c r="A295" s="780"/>
      <c r="B295" s="780"/>
      <c r="C295" s="768"/>
      <c r="D295" s="768"/>
      <c r="E295" s="768"/>
      <c r="F295" s="768"/>
      <c r="G295" s="768"/>
      <c r="H295" s="770"/>
      <c r="I295" s="770"/>
      <c r="J295" s="770"/>
      <c r="K295" s="770"/>
      <c r="L295" s="770"/>
      <c r="M295" s="770"/>
      <c r="N295" s="770"/>
      <c r="O295" s="770"/>
      <c r="P295" s="770"/>
      <c r="Q295" s="770"/>
      <c r="R295" s="770"/>
      <c r="S295" s="770"/>
      <c r="T295" s="770"/>
      <c r="U295" s="770"/>
      <c r="V295" s="770"/>
      <c r="W295" s="770"/>
      <c r="X295" s="770"/>
      <c r="Y295" s="770"/>
      <c r="Z295" s="770"/>
      <c r="AA295" s="770"/>
      <c r="AB295" s="770"/>
      <c r="AC295" s="770"/>
      <c r="AD295" s="770"/>
      <c r="AE295" s="770"/>
      <c r="AF295" s="770"/>
      <c r="AG295" s="770"/>
      <c r="AH295" s="770"/>
      <c r="AI295" s="770"/>
      <c r="AJ295" s="770"/>
      <c r="AK295" s="770"/>
      <c r="AL295" s="770"/>
      <c r="AM295" s="770"/>
      <c r="AN295" s="770"/>
      <c r="AO295" s="770"/>
      <c r="AP295" s="770"/>
      <c r="AQ295" s="770"/>
      <c r="AR295" s="770"/>
      <c r="AS295" s="770"/>
      <c r="AT295" s="785"/>
      <c r="AU295" s="785"/>
      <c r="AV295" s="785"/>
      <c r="AW295" s="785"/>
      <c r="AX295" s="785"/>
      <c r="AY295" s="785"/>
      <c r="AZ295" s="785"/>
      <c r="BA295" s="785"/>
      <c r="BB295" s="785"/>
      <c r="BC295" s="785"/>
      <c r="BD295" s="783"/>
      <c r="BE295" s="783"/>
      <c r="BF295" s="783"/>
      <c r="BG295" s="783"/>
      <c r="BH295" s="783"/>
      <c r="BI295" s="783"/>
      <c r="BJ295" s="783"/>
      <c r="BK295" s="783"/>
      <c r="BL295" s="783"/>
      <c r="BM295" s="783"/>
      <c r="BN295" s="783"/>
      <c r="BO295" s="783"/>
      <c r="BP295" s="880"/>
      <c r="BQ295" s="783"/>
      <c r="BR295" s="780"/>
      <c r="BS295" s="780"/>
      <c r="BU295" s="653"/>
    </row>
    <row r="296" spans="1:88" ht="27" customHeight="1">
      <c r="A296" s="780"/>
      <c r="B296" s="780"/>
      <c r="C296" s="768"/>
      <c r="D296" s="768"/>
      <c r="E296" s="768"/>
      <c r="F296" s="769" t="s">
        <v>661</v>
      </c>
      <c r="G296" s="769"/>
      <c r="H296" s="923" t="s">
        <v>662</v>
      </c>
      <c r="I296" s="923"/>
      <c r="J296" s="923"/>
      <c r="K296" s="923"/>
      <c r="L296" s="923"/>
      <c r="M296" s="923"/>
      <c r="N296" s="923"/>
      <c r="O296" s="923"/>
      <c r="P296" s="923"/>
      <c r="Q296" s="923"/>
      <c r="R296" s="923"/>
      <c r="S296" s="923"/>
      <c r="T296" s="923"/>
      <c r="U296" s="923"/>
      <c r="V296" s="923"/>
      <c r="W296" s="923"/>
      <c r="X296" s="923"/>
      <c r="Y296" s="923"/>
      <c r="Z296" s="923"/>
      <c r="AA296" s="923"/>
      <c r="AB296" s="923"/>
      <c r="AC296" s="923"/>
      <c r="AD296" s="923"/>
      <c r="AE296" s="923"/>
      <c r="AF296" s="923"/>
      <c r="AG296" s="923"/>
      <c r="AH296" s="923"/>
      <c r="AI296" s="923"/>
      <c r="AJ296" s="923"/>
      <c r="AK296" s="923"/>
      <c r="AL296" s="923"/>
      <c r="AM296" s="923"/>
      <c r="AN296" s="923"/>
      <c r="AO296" s="923"/>
      <c r="AP296" s="923"/>
      <c r="AQ296" s="923"/>
      <c r="AR296" s="923"/>
      <c r="AS296" s="923"/>
      <c r="AT296" s="923"/>
      <c r="AU296" s="923"/>
      <c r="AV296" s="923"/>
      <c r="AW296" s="770"/>
      <c r="AX296" s="798"/>
      <c r="AY296" s="924" t="s">
        <v>615</v>
      </c>
      <c r="AZ296" s="925"/>
      <c r="BA296" s="925"/>
      <c r="BB296" s="925"/>
      <c r="BC296" s="925"/>
      <c r="BD296" s="925"/>
      <c r="BE296" s="925"/>
      <c r="BF296" s="925"/>
      <c r="BG296" s="926"/>
      <c r="BH296" s="924" t="s">
        <v>616</v>
      </c>
      <c r="BI296" s="925"/>
      <c r="BJ296" s="925"/>
      <c r="BK296" s="925"/>
      <c r="BL296" s="925"/>
      <c r="BM296" s="925"/>
      <c r="BN296" s="925"/>
      <c r="BO296" s="925"/>
      <c r="BP296" s="926"/>
      <c r="BQ296" s="783"/>
      <c r="BR296" s="780"/>
      <c r="BS296" s="780"/>
      <c r="BU296" s="653"/>
      <c r="BV296" s="565" t="b">
        <v>0</v>
      </c>
      <c r="BW296" s="565" t="b">
        <v>0</v>
      </c>
    </row>
    <row r="297" spans="1:88" s="290" customFormat="1" ht="24" customHeight="1">
      <c r="A297" s="780"/>
      <c r="B297" s="780"/>
      <c r="C297" s="768"/>
      <c r="D297" s="768"/>
      <c r="E297" s="768"/>
      <c r="F297" s="768"/>
      <c r="G297" s="768"/>
      <c r="H297" s="774"/>
      <c r="I297" s="784"/>
      <c r="J297" s="784"/>
      <c r="K297" s="774"/>
      <c r="L297" s="774"/>
      <c r="M297" s="784"/>
      <c r="N297" s="784"/>
      <c r="O297" s="784"/>
      <c r="P297" s="784"/>
      <c r="Q297" s="784"/>
      <c r="R297" s="784"/>
      <c r="S297" s="784"/>
      <c r="T297" s="784"/>
      <c r="U297" s="784"/>
      <c r="V297" s="784"/>
      <c r="W297" s="784"/>
      <c r="X297" s="784"/>
      <c r="Y297" s="784"/>
      <c r="Z297" s="784"/>
      <c r="AA297" s="784"/>
      <c r="AB297" s="784"/>
      <c r="AC297" s="784"/>
      <c r="AD297" s="784"/>
      <c r="AE297" s="784"/>
      <c r="AF297" s="785"/>
      <c r="AG297" s="785"/>
      <c r="AH297" s="785"/>
      <c r="AI297" s="785"/>
      <c r="AJ297" s="785"/>
      <c r="AK297" s="785"/>
      <c r="AL297" s="785"/>
      <c r="AM297" s="785"/>
      <c r="AN297" s="785"/>
      <c r="AO297" s="785"/>
      <c r="AP297" s="785"/>
      <c r="AQ297" s="785"/>
      <c r="AR297" s="785"/>
      <c r="AS297" s="785"/>
      <c r="AT297" s="785"/>
      <c r="AU297" s="785"/>
      <c r="AV297" s="785"/>
      <c r="AW297" s="785"/>
      <c r="AX297" s="785"/>
      <c r="AY297" s="785"/>
      <c r="AZ297" s="785"/>
      <c r="BA297" s="785"/>
      <c r="BB297" s="785"/>
      <c r="BC297" s="785"/>
      <c r="BD297" s="783"/>
      <c r="BE297" s="783"/>
      <c r="BF297" s="783"/>
      <c r="BG297" s="783"/>
      <c r="BH297" s="783"/>
      <c r="BI297" s="783"/>
      <c r="BJ297" s="783"/>
      <c r="BK297" s="783"/>
      <c r="BL297" s="783"/>
      <c r="BM297" s="783"/>
      <c r="BN297" s="783"/>
      <c r="BO297" s="783"/>
      <c r="BP297" s="879" t="str">
        <f>IF(COUNTIF(BV296:BW296,TRUE)&lt;=1,"","チェックは1つでお願いします。")</f>
        <v/>
      </c>
      <c r="BQ297" s="783"/>
      <c r="BR297" s="780"/>
      <c r="BS297" s="780"/>
      <c r="BT297" s="374"/>
      <c r="BU297" s="658"/>
      <c r="BV297" s="585"/>
      <c r="BW297" s="585"/>
      <c r="BX297" s="585"/>
      <c r="BY297" s="585"/>
      <c r="BZ297" s="585"/>
      <c r="CA297" s="585"/>
      <c r="CB297" s="585"/>
      <c r="CC297" s="585"/>
      <c r="CD297" s="585"/>
      <c r="CE297" s="585"/>
      <c r="CF297" s="585"/>
      <c r="CG297" s="585"/>
      <c r="CH297" s="585"/>
      <c r="CI297" s="719"/>
      <c r="CJ297" s="719"/>
    </row>
    <row r="298" spans="1:88" s="290" customFormat="1" ht="20.100000000000001" customHeight="1">
      <c r="A298" s="780"/>
      <c r="B298" s="780"/>
      <c r="C298" s="768"/>
      <c r="D298" s="768"/>
      <c r="E298" s="768"/>
      <c r="F298" s="768"/>
      <c r="G298" s="768"/>
      <c r="H298" s="774"/>
      <c r="I298" s="784"/>
      <c r="J298" s="784"/>
      <c r="K298" s="774"/>
      <c r="L298" s="774"/>
      <c r="M298" s="784"/>
      <c r="N298" s="784"/>
      <c r="O298" s="784"/>
      <c r="P298" s="784"/>
      <c r="Q298" s="784"/>
      <c r="R298" s="784"/>
      <c r="S298" s="784"/>
      <c r="T298" s="784"/>
      <c r="U298" s="784"/>
      <c r="V298" s="784"/>
      <c r="W298" s="784"/>
      <c r="X298" s="784"/>
      <c r="Y298" s="784"/>
      <c r="Z298" s="784"/>
      <c r="AA298" s="784"/>
      <c r="AB298" s="784"/>
      <c r="AC298" s="784"/>
      <c r="AD298" s="784"/>
      <c r="AE298" s="784"/>
      <c r="AF298" s="785"/>
      <c r="AG298" s="785"/>
      <c r="AH298" s="785"/>
      <c r="AI298" s="785"/>
      <c r="AJ298" s="785"/>
      <c r="AK298" s="785"/>
      <c r="AL298" s="785"/>
      <c r="AM298" s="785"/>
      <c r="AN298" s="785"/>
      <c r="AO298" s="785"/>
      <c r="AP298" s="785"/>
      <c r="AQ298" s="785"/>
      <c r="AR298" s="785"/>
      <c r="AS298" s="785"/>
      <c r="AT298" s="785"/>
      <c r="AU298" s="785"/>
      <c r="AV298" s="785"/>
      <c r="AW298" s="785"/>
      <c r="AX298" s="785"/>
      <c r="AY298" s="785"/>
      <c r="AZ298" s="785"/>
      <c r="BA298" s="785"/>
      <c r="BB298" s="785"/>
      <c r="BC298" s="785"/>
      <c r="BD298" s="783"/>
      <c r="BE298" s="783"/>
      <c r="BF298" s="783"/>
      <c r="BG298" s="783"/>
      <c r="BH298" s="783"/>
      <c r="BI298" s="783"/>
      <c r="BJ298" s="783"/>
      <c r="BK298" s="783"/>
      <c r="BL298" s="783"/>
      <c r="BM298" s="783"/>
      <c r="BN298" s="783"/>
      <c r="BO298" s="783"/>
      <c r="BP298" s="879"/>
      <c r="BQ298" s="783"/>
      <c r="BR298" s="780"/>
      <c r="BS298" s="780"/>
      <c r="BT298" s="374"/>
      <c r="BU298" s="658"/>
      <c r="BV298" s="585"/>
      <c r="BW298" s="585"/>
      <c r="BX298" s="585"/>
      <c r="BY298" s="585"/>
      <c r="BZ298" s="585"/>
      <c r="CA298" s="585"/>
      <c r="CB298" s="585"/>
      <c r="CC298" s="585"/>
      <c r="CD298" s="585"/>
      <c r="CE298" s="585"/>
      <c r="CF298" s="585"/>
      <c r="CG298" s="585"/>
      <c r="CH298" s="585"/>
      <c r="CI298" s="719"/>
      <c r="CJ298" s="719"/>
    </row>
    <row r="299" spans="1:88" s="72" customFormat="1" ht="27.95" customHeight="1">
      <c r="A299" s="662"/>
      <c r="B299" s="375"/>
      <c r="C299" s="65" t="s">
        <v>280</v>
      </c>
      <c r="D299" s="65"/>
      <c r="E299" s="375"/>
      <c r="F299" s="375"/>
      <c r="G299" s="1355" t="s">
        <v>95</v>
      </c>
      <c r="H299" s="1355"/>
      <c r="I299" s="1356" t="s">
        <v>736</v>
      </c>
      <c r="J299" s="1356"/>
      <c r="K299" s="1356"/>
      <c r="L299" s="1356"/>
      <c r="M299" s="1356"/>
      <c r="N299" s="1356"/>
      <c r="O299" s="1356"/>
      <c r="P299" s="1356"/>
      <c r="Q299" s="1356"/>
      <c r="R299" s="1356"/>
      <c r="S299" s="1356"/>
      <c r="T299" s="1356"/>
      <c r="U299" s="1356"/>
      <c r="V299" s="1356"/>
      <c r="W299" s="1356"/>
      <c r="X299" s="1356"/>
      <c r="Y299" s="1356"/>
      <c r="Z299" s="1356"/>
      <c r="AA299" s="1356"/>
      <c r="AB299" s="1356"/>
      <c r="AC299" s="1356"/>
      <c r="AD299" s="1356"/>
      <c r="AE299" s="1356"/>
      <c r="AF299" s="1356"/>
      <c r="AG299" s="1356"/>
      <c r="AH299" s="1356"/>
      <c r="AI299" s="1356"/>
      <c r="AJ299" s="1356"/>
      <c r="AK299" s="1356"/>
      <c r="AL299" s="1356"/>
      <c r="AM299" s="1356"/>
      <c r="AN299" s="1356"/>
      <c r="AO299" s="1356"/>
      <c r="AP299" s="1356"/>
      <c r="AQ299" s="1356"/>
      <c r="AR299" s="1356"/>
      <c r="AS299" s="1356"/>
      <c r="AT299" s="1356"/>
      <c r="AU299" s="1356"/>
      <c r="AV299" s="1356"/>
      <c r="AW299" s="1356"/>
      <c r="AX299" s="1356"/>
      <c r="AY299" s="1356"/>
      <c r="AZ299" s="1356"/>
      <c r="BA299" s="1356"/>
      <c r="BB299" s="1356"/>
      <c r="BC299" s="1356"/>
      <c r="BD299" s="1356"/>
      <c r="BE299" s="1356"/>
      <c r="BF299" s="1356"/>
      <c r="BG299" s="1356"/>
      <c r="BH299" s="1356"/>
      <c r="BI299" s="1356"/>
      <c r="BJ299" s="1356"/>
      <c r="BK299" s="1356"/>
      <c r="BL299" s="1356"/>
      <c r="BM299" s="1356"/>
      <c r="BN299" s="1356"/>
      <c r="BO299" s="1356"/>
      <c r="BP299" s="1356"/>
      <c r="BQ299" s="1356"/>
      <c r="BR299" s="1356"/>
      <c r="BS299" s="1356"/>
      <c r="BT299" s="210"/>
      <c r="BU299" s="659"/>
      <c r="BV299" s="586"/>
      <c r="BW299" s="586"/>
      <c r="BX299" s="586"/>
      <c r="BY299" s="599"/>
      <c r="BZ299" s="586"/>
      <c r="CA299" s="586"/>
      <c r="CB299" s="586"/>
      <c r="CC299" s="586"/>
      <c r="CD299" s="586"/>
      <c r="CE299" s="586"/>
      <c r="CF299" s="586"/>
      <c r="CG299" s="586"/>
      <c r="CH299" s="586"/>
      <c r="CI299" s="721"/>
      <c r="CJ299" s="721"/>
    </row>
    <row r="300" spans="1:88" s="72" customFormat="1" ht="6.75" customHeight="1">
      <c r="A300" s="662"/>
      <c r="B300" s="375"/>
      <c r="C300" s="65"/>
      <c r="D300" s="65"/>
      <c r="E300" s="375"/>
      <c r="F300" s="375"/>
      <c r="G300" s="376"/>
      <c r="H300" s="376"/>
      <c r="I300" s="377"/>
      <c r="J300" s="377"/>
      <c r="K300" s="377"/>
      <c r="L300" s="377"/>
      <c r="M300" s="377"/>
      <c r="N300" s="377"/>
      <c r="O300" s="377"/>
      <c r="P300" s="377"/>
      <c r="Q300" s="377"/>
      <c r="R300" s="377"/>
      <c r="S300" s="377"/>
      <c r="T300" s="377"/>
      <c r="U300" s="377"/>
      <c r="V300" s="377"/>
      <c r="W300" s="377"/>
      <c r="X300" s="377"/>
      <c r="Y300" s="377"/>
      <c r="Z300" s="377"/>
      <c r="AA300" s="377"/>
      <c r="AB300" s="377"/>
      <c r="AC300" s="377"/>
      <c r="AD300" s="377"/>
      <c r="AE300" s="377"/>
      <c r="AF300" s="377"/>
      <c r="AG300" s="377"/>
      <c r="AH300" s="377"/>
      <c r="AI300" s="377"/>
      <c r="AJ300" s="377"/>
      <c r="AK300" s="377"/>
      <c r="AL300" s="377"/>
      <c r="AM300" s="377"/>
      <c r="AN300" s="377"/>
      <c r="AO300" s="377"/>
      <c r="AP300" s="377"/>
      <c r="AQ300" s="377"/>
      <c r="AR300" s="377"/>
      <c r="AS300" s="377"/>
      <c r="AT300" s="377"/>
      <c r="AU300" s="377"/>
      <c r="AV300" s="377"/>
      <c r="AW300" s="377"/>
      <c r="AX300" s="377"/>
      <c r="AY300" s="377"/>
      <c r="AZ300" s="377"/>
      <c r="BA300" s="377"/>
      <c r="BB300" s="377"/>
      <c r="BC300" s="377"/>
      <c r="BD300" s="377"/>
      <c r="BE300" s="377"/>
      <c r="BF300" s="377"/>
      <c r="BG300" s="377"/>
      <c r="BH300" s="377"/>
      <c r="BI300" s="377"/>
      <c r="BJ300" s="377"/>
      <c r="BK300" s="377"/>
      <c r="BL300" s="377"/>
      <c r="BM300" s="377"/>
      <c r="BN300" s="377"/>
      <c r="BO300" s="377"/>
      <c r="BP300" s="377"/>
      <c r="BQ300" s="377"/>
      <c r="BR300" s="377"/>
      <c r="BS300" s="377"/>
      <c r="BT300" s="210"/>
      <c r="BU300" s="659"/>
      <c r="BV300" s="586"/>
      <c r="BW300" s="586"/>
      <c r="BX300" s="586"/>
      <c r="BY300" s="586"/>
      <c r="BZ300" s="586"/>
      <c r="CA300" s="586"/>
      <c r="CB300" s="586"/>
      <c r="CC300" s="586"/>
      <c r="CD300" s="586"/>
      <c r="CE300" s="586"/>
      <c r="CF300" s="586"/>
      <c r="CG300" s="586"/>
      <c r="CH300" s="586"/>
      <c r="CI300" s="721"/>
      <c r="CJ300" s="721"/>
    </row>
    <row r="301" spans="1:88" s="72" customFormat="1" ht="27.95" customHeight="1">
      <c r="A301" s="662"/>
      <c r="B301" s="375"/>
      <c r="C301" s="65"/>
      <c r="D301" s="65"/>
      <c r="E301" s="375"/>
      <c r="F301" s="375"/>
      <c r="G301" s="1355" t="s">
        <v>11</v>
      </c>
      <c r="H301" s="1355"/>
      <c r="I301" s="1355" t="s">
        <v>737</v>
      </c>
      <c r="J301" s="1355"/>
      <c r="K301" s="1355"/>
      <c r="L301" s="1355"/>
      <c r="M301" s="1355"/>
      <c r="N301" s="1355"/>
      <c r="O301" s="1355"/>
      <c r="P301" s="1355"/>
      <c r="Q301" s="1355"/>
      <c r="R301" s="1355"/>
      <c r="S301" s="1355"/>
      <c r="T301" s="1355"/>
      <c r="U301" s="1355"/>
      <c r="V301" s="1355"/>
      <c r="W301" s="1355"/>
      <c r="X301" s="1355"/>
      <c r="Y301" s="1355"/>
      <c r="Z301" s="1355"/>
      <c r="AA301" s="1355"/>
      <c r="AB301" s="1355"/>
      <c r="AC301" s="1355"/>
      <c r="AD301" s="1355"/>
      <c r="AE301" s="1355"/>
      <c r="AF301" s="1355"/>
      <c r="AG301" s="1355"/>
      <c r="AH301" s="1355"/>
      <c r="AI301" s="1355"/>
      <c r="AJ301" s="1355"/>
      <c r="AK301" s="1355"/>
      <c r="AL301" s="1355"/>
      <c r="AM301" s="1355"/>
      <c r="AN301" s="1355"/>
      <c r="AO301" s="1355"/>
      <c r="AP301" s="1355"/>
      <c r="AQ301" s="1355"/>
      <c r="AR301" s="1355"/>
      <c r="AS301" s="1355"/>
      <c r="AT301" s="1355"/>
      <c r="AU301" s="1355"/>
      <c r="AV301" s="1355"/>
      <c r="AW301" s="1355"/>
      <c r="AX301" s="1355"/>
      <c r="AY301" s="1355"/>
      <c r="AZ301" s="1355"/>
      <c r="BA301" s="1355"/>
      <c r="BB301" s="1355"/>
      <c r="BC301" s="1355"/>
      <c r="BD301" s="1355"/>
      <c r="BE301" s="1355"/>
      <c r="BF301" s="1355"/>
      <c r="BG301" s="1355"/>
      <c r="BH301" s="1355"/>
      <c r="BI301" s="1355"/>
      <c r="BJ301" s="1355"/>
      <c r="BK301" s="1355"/>
      <c r="BL301" s="1355"/>
      <c r="BM301" s="1355"/>
      <c r="BN301" s="1355"/>
      <c r="BO301" s="1355"/>
      <c r="BP301" s="1355"/>
      <c r="BQ301" s="1355"/>
      <c r="BR301" s="1355"/>
      <c r="BS301" s="86"/>
      <c r="BT301" s="210"/>
      <c r="BU301" s="659"/>
      <c r="BV301" s="586" t="b">
        <v>0</v>
      </c>
      <c r="BW301" s="586" t="b">
        <v>1</v>
      </c>
      <c r="BX301" s="586" t="b">
        <v>1</v>
      </c>
      <c r="BY301" s="586"/>
      <c r="BZ301" s="586"/>
      <c r="CA301" s="586"/>
      <c r="CB301" s="586"/>
      <c r="CC301" s="586"/>
      <c r="CD301" s="586"/>
      <c r="CE301" s="586"/>
      <c r="CF301" s="586"/>
      <c r="CG301" s="586"/>
      <c r="CH301" s="586"/>
      <c r="CI301" s="721"/>
      <c r="CJ301" s="721"/>
    </row>
    <row r="302" spans="1:88" s="72" customFormat="1" ht="6.75" customHeight="1">
      <c r="A302" s="662"/>
      <c r="B302" s="375"/>
      <c r="C302" s="65"/>
      <c r="D302" s="65"/>
      <c r="E302" s="375"/>
      <c r="F302" s="375"/>
      <c r="G302" s="376"/>
      <c r="H302" s="376"/>
      <c r="I302" s="376"/>
      <c r="J302" s="376"/>
      <c r="K302" s="376"/>
      <c r="L302" s="376"/>
      <c r="M302" s="376"/>
      <c r="N302" s="376"/>
      <c r="O302" s="376"/>
      <c r="P302" s="376"/>
      <c r="Q302" s="376"/>
      <c r="R302" s="376"/>
      <c r="S302" s="376"/>
      <c r="T302" s="376"/>
      <c r="U302" s="376"/>
      <c r="V302" s="376"/>
      <c r="W302" s="376"/>
      <c r="X302" s="376"/>
      <c r="Y302" s="376"/>
      <c r="Z302" s="376"/>
      <c r="AA302" s="376"/>
      <c r="AB302" s="376"/>
      <c r="AC302" s="376"/>
      <c r="AD302" s="376"/>
      <c r="AE302" s="376"/>
      <c r="AF302" s="376"/>
      <c r="AG302" s="376"/>
      <c r="AH302" s="376"/>
      <c r="AI302" s="376"/>
      <c r="AJ302" s="376"/>
      <c r="AK302" s="376"/>
      <c r="AL302" s="376"/>
      <c r="AM302" s="376"/>
      <c r="AN302" s="376"/>
      <c r="AO302" s="376"/>
      <c r="AP302" s="376"/>
      <c r="AQ302" s="376"/>
      <c r="AR302" s="376"/>
      <c r="AS302" s="376"/>
      <c r="AT302" s="376"/>
      <c r="AU302" s="376"/>
      <c r="AV302" s="376"/>
      <c r="AW302" s="376"/>
      <c r="AX302" s="376"/>
      <c r="AY302" s="376"/>
      <c r="AZ302" s="376"/>
      <c r="BA302" s="376"/>
      <c r="BB302" s="376"/>
      <c r="BC302" s="376"/>
      <c r="BD302" s="376"/>
      <c r="BE302" s="376"/>
      <c r="BF302" s="376"/>
      <c r="BG302" s="376"/>
      <c r="BH302" s="376"/>
      <c r="BI302" s="376"/>
      <c r="BJ302" s="376"/>
      <c r="BK302" s="376"/>
      <c r="BL302" s="376"/>
      <c r="BM302" s="376"/>
      <c r="BN302" s="376"/>
      <c r="BO302" s="376"/>
      <c r="BP302" s="376"/>
      <c r="BQ302" s="376"/>
      <c r="BR302" s="376"/>
      <c r="BS302" s="86"/>
      <c r="BT302" s="210"/>
      <c r="BU302" s="659"/>
      <c r="BV302" s="586"/>
      <c r="BW302" s="586"/>
      <c r="BX302" s="586"/>
      <c r="BY302" s="586"/>
      <c r="BZ302" s="586"/>
      <c r="CA302" s="586"/>
      <c r="CB302" s="586"/>
      <c r="CC302" s="586"/>
      <c r="CD302" s="586"/>
      <c r="CE302" s="586"/>
      <c r="CF302" s="586"/>
      <c r="CG302" s="586"/>
      <c r="CH302" s="586"/>
      <c r="CI302" s="721"/>
      <c r="CJ302" s="721"/>
    </row>
    <row r="303" spans="1:88" s="72" customFormat="1" ht="27.95" customHeight="1">
      <c r="A303" s="662"/>
      <c r="B303" s="375"/>
      <c r="C303" s="65"/>
      <c r="D303" s="65"/>
      <c r="E303" s="375"/>
      <c r="F303" s="375"/>
      <c r="G303" s="1355" t="s">
        <v>174</v>
      </c>
      <c r="H303" s="1355"/>
      <c r="I303" s="1356" t="s">
        <v>738</v>
      </c>
      <c r="J303" s="1356"/>
      <c r="K303" s="1356"/>
      <c r="L303" s="1356"/>
      <c r="M303" s="1356"/>
      <c r="N303" s="1356"/>
      <c r="O303" s="1356"/>
      <c r="P303" s="1356"/>
      <c r="Q303" s="1356"/>
      <c r="R303" s="1356"/>
      <c r="S303" s="1356"/>
      <c r="T303" s="1356"/>
      <c r="U303" s="1356"/>
      <c r="V303" s="1356"/>
      <c r="W303" s="1356"/>
      <c r="X303" s="1356"/>
      <c r="Y303" s="1356"/>
      <c r="Z303" s="1356"/>
      <c r="AA303" s="1356"/>
      <c r="AB303" s="1356"/>
      <c r="AC303" s="1356"/>
      <c r="AD303" s="1356"/>
      <c r="AE303" s="1356"/>
      <c r="AF303" s="1356"/>
      <c r="AG303" s="1356"/>
      <c r="AH303" s="1356"/>
      <c r="AI303" s="1356"/>
      <c r="AJ303" s="1356"/>
      <c r="AK303" s="1356"/>
      <c r="AL303" s="1356"/>
      <c r="AM303" s="1356"/>
      <c r="AN303" s="1356"/>
      <c r="AO303" s="1356"/>
      <c r="AP303" s="1356"/>
      <c r="AQ303" s="1356"/>
      <c r="AR303" s="1356"/>
      <c r="AS303" s="1356"/>
      <c r="AT303" s="1356"/>
      <c r="AU303" s="1356"/>
      <c r="AV303" s="1356"/>
      <c r="AW303" s="1356"/>
      <c r="AX303" s="1356"/>
      <c r="AY303" s="1356"/>
      <c r="AZ303" s="1356"/>
      <c r="BA303" s="1356"/>
      <c r="BB303" s="1356"/>
      <c r="BC303" s="1356"/>
      <c r="BD303" s="1356"/>
      <c r="BE303" s="1356"/>
      <c r="BF303" s="1356"/>
      <c r="BG303" s="1356"/>
      <c r="BH303" s="1356"/>
      <c r="BI303" s="1356"/>
      <c r="BJ303" s="1356"/>
      <c r="BK303" s="1356"/>
      <c r="BL303" s="1356"/>
      <c r="BM303" s="1356"/>
      <c r="BN303" s="1356"/>
      <c r="BO303" s="1356"/>
      <c r="BP303" s="1356"/>
      <c r="BQ303" s="1356"/>
      <c r="BR303" s="1356"/>
      <c r="BS303" s="86"/>
      <c r="BT303" s="210"/>
      <c r="BU303" s="659"/>
      <c r="BV303" s="586"/>
      <c r="BW303" s="586"/>
      <c r="BX303" s="586"/>
      <c r="BY303" s="586"/>
      <c r="BZ303" s="586"/>
      <c r="CA303" s="586"/>
      <c r="CB303" s="586"/>
      <c r="CC303" s="586"/>
      <c r="CD303" s="586"/>
      <c r="CE303" s="586"/>
      <c r="CF303" s="586"/>
      <c r="CG303" s="586"/>
      <c r="CH303" s="586"/>
      <c r="CI303" s="721"/>
      <c r="CJ303" s="721"/>
    </row>
    <row r="304" spans="1:88" s="72" customFormat="1" ht="15" customHeight="1">
      <c r="A304" s="662"/>
      <c r="B304" s="375"/>
      <c r="C304" s="65"/>
      <c r="D304" s="65"/>
      <c r="E304" s="375"/>
      <c r="F304" s="375"/>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c r="AG304" s="86"/>
      <c r="AH304" s="86"/>
      <c r="AI304" s="86"/>
      <c r="AJ304" s="86"/>
      <c r="AK304" s="86"/>
      <c r="AL304" s="86"/>
      <c r="AM304" s="86"/>
      <c r="AN304" s="86"/>
      <c r="AO304" s="86"/>
      <c r="AP304" s="86"/>
      <c r="AQ304" s="86"/>
      <c r="AR304" s="86"/>
      <c r="AS304" s="86"/>
      <c r="AT304" s="86"/>
      <c r="AU304" s="86"/>
      <c r="AV304" s="86"/>
      <c r="AW304" s="86"/>
      <c r="AX304" s="86"/>
      <c r="AY304" s="77"/>
      <c r="AZ304" s="77"/>
      <c r="BA304" s="77"/>
      <c r="BB304" s="77"/>
      <c r="BC304" s="77"/>
      <c r="BD304" s="77"/>
      <c r="BE304" s="77"/>
      <c r="BF304" s="77"/>
      <c r="BG304" s="77"/>
      <c r="BH304" s="77"/>
      <c r="BI304" s="77"/>
      <c r="BJ304" s="77"/>
      <c r="BK304" s="77"/>
      <c r="BL304" s="77"/>
      <c r="BM304" s="77"/>
      <c r="BN304" s="77"/>
      <c r="BO304" s="77"/>
      <c r="BP304" s="77"/>
      <c r="BQ304" s="77"/>
      <c r="BR304" s="77"/>
      <c r="BS304" s="77"/>
      <c r="BT304" s="210"/>
      <c r="BU304" s="659"/>
      <c r="BV304" s="586"/>
      <c r="BW304" s="586"/>
      <c r="BX304" s="586"/>
      <c r="BY304" s="586"/>
      <c r="BZ304" s="586"/>
      <c r="CA304" s="586"/>
      <c r="CB304" s="586"/>
      <c r="CC304" s="586"/>
      <c r="CD304" s="586"/>
      <c r="CE304" s="586"/>
      <c r="CF304" s="586"/>
      <c r="CG304" s="586"/>
      <c r="CH304" s="586"/>
      <c r="CI304" s="721"/>
      <c r="CJ304" s="721"/>
    </row>
    <row r="305" spans="1:129" s="72" customFormat="1" ht="76.5" customHeight="1">
      <c r="A305" s="663"/>
      <c r="B305" s="65"/>
      <c r="C305" s="378"/>
      <c r="D305" s="65"/>
      <c r="E305" s="375"/>
      <c r="F305" s="378"/>
      <c r="G305" s="86"/>
      <c r="H305" s="86"/>
      <c r="I305" s="86"/>
      <c r="J305" s="86"/>
      <c r="K305" s="1357" t="s">
        <v>757</v>
      </c>
      <c r="L305" s="1358"/>
      <c r="M305" s="1358"/>
      <c r="N305" s="1358"/>
      <c r="O305" s="1358"/>
      <c r="P305" s="1358"/>
      <c r="Q305" s="1358"/>
      <c r="R305" s="1358"/>
      <c r="S305" s="1358"/>
      <c r="T305" s="1358"/>
      <c r="U305" s="1358"/>
      <c r="V305" s="1358"/>
      <c r="W305" s="1358"/>
      <c r="X305" s="1358"/>
      <c r="Y305" s="1358"/>
      <c r="Z305" s="1358"/>
      <c r="AA305" s="1358"/>
      <c r="AB305" s="1358"/>
      <c r="AC305" s="1358"/>
      <c r="AD305" s="1358"/>
      <c r="AE305" s="1358"/>
      <c r="AF305" s="1358"/>
      <c r="AG305" s="1358"/>
      <c r="AH305" s="1358"/>
      <c r="AI305" s="1358"/>
      <c r="AJ305" s="1358"/>
      <c r="AK305" s="1358"/>
      <c r="AL305" s="1358"/>
      <c r="AM305" s="1358"/>
      <c r="AN305" s="1358"/>
      <c r="AO305" s="1358"/>
      <c r="AP305" s="1358"/>
      <c r="AQ305" s="1358"/>
      <c r="AR305" s="1358"/>
      <c r="AS305" s="1358"/>
      <c r="AT305" s="1358"/>
      <c r="AU305" s="1358"/>
      <c r="AV305" s="1358"/>
      <c r="AW305" s="1359" t="s">
        <v>758</v>
      </c>
      <c r="AX305" s="1360"/>
      <c r="AY305" s="1360"/>
      <c r="AZ305" s="1360"/>
      <c r="BA305" s="1360"/>
      <c r="BB305" s="1360"/>
      <c r="BC305" s="1360"/>
      <c r="BD305" s="1361"/>
      <c r="BE305" s="1359" t="s">
        <v>760</v>
      </c>
      <c r="BF305" s="1360"/>
      <c r="BG305" s="1360"/>
      <c r="BH305" s="1360"/>
      <c r="BI305" s="1360"/>
      <c r="BJ305" s="1360"/>
      <c r="BK305" s="1360"/>
      <c r="BL305" s="1361"/>
      <c r="BM305" s="1359" t="s">
        <v>759</v>
      </c>
      <c r="BN305" s="1360"/>
      <c r="BO305" s="1360"/>
      <c r="BP305" s="1360"/>
      <c r="BQ305" s="1360"/>
      <c r="BR305" s="1360"/>
      <c r="BS305" s="1360"/>
      <c r="BT305" s="1361"/>
      <c r="BU305" s="659"/>
      <c r="BV305" s="586"/>
      <c r="BW305" s="586"/>
      <c r="BX305" s="586"/>
      <c r="BY305" s="586"/>
      <c r="BZ305" s="586"/>
      <c r="CA305" s="586"/>
      <c r="CB305" s="586"/>
      <c r="CC305" s="586"/>
      <c r="CD305" s="586"/>
      <c r="CE305" s="586"/>
      <c r="CF305" s="586"/>
      <c r="CG305" s="586"/>
      <c r="CH305" s="586"/>
      <c r="CI305" s="721"/>
      <c r="CJ305" s="721"/>
    </row>
    <row r="306" spans="1:129" s="72" customFormat="1" ht="24.95" customHeight="1">
      <c r="A306" s="657"/>
      <c r="B306" s="255"/>
      <c r="C306" s="255"/>
      <c r="D306" s="255"/>
      <c r="E306" s="255"/>
      <c r="F306" s="255"/>
      <c r="G306" s="1350" t="s">
        <v>150</v>
      </c>
      <c r="H306" s="1351"/>
      <c r="I306" s="1352"/>
      <c r="J306" s="1353"/>
      <c r="K306" s="379" t="s">
        <v>291</v>
      </c>
      <c r="L306" s="380"/>
      <c r="M306" s="380"/>
      <c r="N306" s="380"/>
      <c r="O306" s="380"/>
      <c r="P306" s="380"/>
      <c r="Q306" s="380"/>
      <c r="R306" s="380"/>
      <c r="S306" s="380"/>
      <c r="T306" s="380"/>
      <c r="U306" s="380"/>
      <c r="V306" s="380"/>
      <c r="W306" s="380"/>
      <c r="X306" s="380"/>
      <c r="Y306" s="380"/>
      <c r="Z306" s="380"/>
      <c r="AA306" s="380"/>
      <c r="AB306" s="380"/>
      <c r="AC306" s="380"/>
      <c r="AD306" s="380"/>
      <c r="AE306" s="380"/>
      <c r="AF306" s="380"/>
      <c r="AG306" s="380"/>
      <c r="AH306" s="380"/>
      <c r="AI306" s="380"/>
      <c r="AJ306" s="380"/>
      <c r="AK306" s="380"/>
      <c r="AL306" s="380"/>
      <c r="AM306" s="380"/>
      <c r="AN306" s="380"/>
      <c r="AO306" s="380"/>
      <c r="AP306" s="380"/>
      <c r="AQ306" s="380"/>
      <c r="AR306" s="380"/>
      <c r="AS306" s="380"/>
      <c r="AT306" s="380"/>
      <c r="AU306" s="380"/>
      <c r="AV306" s="381"/>
      <c r="AW306" s="1301" t="s">
        <v>1</v>
      </c>
      <c r="AX306" s="1302"/>
      <c r="AY306" s="1302"/>
      <c r="AZ306" s="1302"/>
      <c r="BA306" s="1302"/>
      <c r="BB306" s="1302"/>
      <c r="BC306" s="1302"/>
      <c r="BD306" s="1303"/>
      <c r="BE306" s="1301" t="s">
        <v>1</v>
      </c>
      <c r="BF306" s="1302"/>
      <c r="BG306" s="1302"/>
      <c r="BH306" s="1302"/>
      <c r="BI306" s="1302"/>
      <c r="BJ306" s="1302"/>
      <c r="BK306" s="1302"/>
      <c r="BL306" s="1303"/>
      <c r="BM306" s="1381" t="s">
        <v>1</v>
      </c>
      <c r="BN306" s="1302"/>
      <c r="BO306" s="1302"/>
      <c r="BP306" s="1302"/>
      <c r="BQ306" s="1302"/>
      <c r="BR306" s="1302"/>
      <c r="BS306" s="1302"/>
      <c r="BT306" s="1303"/>
      <c r="BU306" s="659"/>
      <c r="BV306" s="839" t="b">
        <v>0</v>
      </c>
      <c r="BW306" s="839" t="b">
        <v>0</v>
      </c>
      <c r="BX306" s="839" t="b">
        <v>0</v>
      </c>
      <c r="BY306" s="586" t="str">
        <f>IF(AND(BW306=TRUE,BV306=FALSE),1,"")</f>
        <v/>
      </c>
      <c r="BZ306" s="586" t="str">
        <f>IF(AND(BX306=TRUE,BV306=FALSE),1,"")</f>
        <v/>
      </c>
      <c r="CA306" s="586"/>
      <c r="CB306" s="586"/>
      <c r="CC306" s="586"/>
      <c r="CD306" s="586"/>
      <c r="CE306" s="586"/>
      <c r="CF306" s="586"/>
      <c r="CG306" s="586"/>
      <c r="CH306" s="586"/>
      <c r="CI306" s="721"/>
      <c r="CJ306" s="721"/>
    </row>
    <row r="307" spans="1:129" s="72" customFormat="1" ht="24.95" customHeight="1">
      <c r="A307" s="657"/>
      <c r="B307" s="255"/>
      <c r="C307" s="255"/>
      <c r="D307" s="255"/>
      <c r="E307" s="255"/>
      <c r="F307" s="255"/>
      <c r="G307" s="1350"/>
      <c r="H307" s="1351"/>
      <c r="I307" s="1352"/>
      <c r="J307" s="1353"/>
      <c r="K307" s="50" t="s">
        <v>339</v>
      </c>
      <c r="L307" s="382"/>
      <c r="M307" s="382"/>
      <c r="N307" s="382"/>
      <c r="O307" s="382"/>
      <c r="P307" s="382"/>
      <c r="Q307" s="382"/>
      <c r="R307" s="382"/>
      <c r="S307" s="382"/>
      <c r="T307" s="382"/>
      <c r="U307" s="382"/>
      <c r="V307" s="382"/>
      <c r="W307" s="382"/>
      <c r="X307" s="382"/>
      <c r="Y307" s="382"/>
      <c r="Z307" s="382"/>
      <c r="AA307" s="382"/>
      <c r="AB307" s="382"/>
      <c r="AC307" s="382"/>
      <c r="AD307" s="382"/>
      <c r="AE307" s="382"/>
      <c r="AF307" s="382"/>
      <c r="AG307" s="382"/>
      <c r="AH307" s="382"/>
      <c r="AI307" s="382"/>
      <c r="AJ307" s="382"/>
      <c r="AK307" s="382"/>
      <c r="AL307" s="382"/>
      <c r="AM307" s="382"/>
      <c r="AN307" s="382"/>
      <c r="AO307" s="382"/>
      <c r="AP307" s="382"/>
      <c r="AQ307" s="382"/>
      <c r="AR307" s="382"/>
      <c r="AS307" s="382"/>
      <c r="AT307" s="382"/>
      <c r="AU307" s="382"/>
      <c r="AV307" s="383"/>
      <c r="AW307" s="1148" t="s">
        <v>4</v>
      </c>
      <c r="AX307" s="1149"/>
      <c r="AY307" s="1149"/>
      <c r="AZ307" s="1149"/>
      <c r="BA307" s="1149"/>
      <c r="BB307" s="1149"/>
      <c r="BC307" s="1149"/>
      <c r="BD307" s="1150"/>
      <c r="BE307" s="1148" t="s">
        <v>4</v>
      </c>
      <c r="BF307" s="1149"/>
      <c r="BG307" s="1149"/>
      <c r="BH307" s="1149"/>
      <c r="BI307" s="1149"/>
      <c r="BJ307" s="1149"/>
      <c r="BK307" s="1149"/>
      <c r="BL307" s="1150"/>
      <c r="BM307" s="1504" t="s">
        <v>4</v>
      </c>
      <c r="BN307" s="1149"/>
      <c r="BO307" s="1149"/>
      <c r="BP307" s="1149"/>
      <c r="BQ307" s="1149"/>
      <c r="BR307" s="1149"/>
      <c r="BS307" s="1149"/>
      <c r="BT307" s="1150"/>
      <c r="BU307" s="659"/>
      <c r="BV307" s="839" t="b">
        <v>0</v>
      </c>
      <c r="BW307" s="839" t="b">
        <v>0</v>
      </c>
      <c r="BX307" s="839" t="b">
        <v>0</v>
      </c>
      <c r="BY307" s="586" t="str">
        <f t="shared" ref="BY307:BY326" si="27">IF(AND(BW307=TRUE,BV307=FALSE),1,"")</f>
        <v/>
      </c>
      <c r="BZ307" s="586" t="str">
        <f t="shared" ref="BZ307:BZ326" si="28">IF(AND(BX307=TRUE,BV307=FALSE),1,"")</f>
        <v/>
      </c>
      <c r="CA307" s="586"/>
      <c r="CB307" s="586"/>
      <c r="CC307" s="586"/>
      <c r="CD307" s="586"/>
      <c r="CE307" s="586"/>
      <c r="CF307" s="586"/>
      <c r="CG307" s="586"/>
      <c r="CH307" s="586"/>
      <c r="CI307" s="721"/>
      <c r="CJ307" s="721"/>
    </row>
    <row r="308" spans="1:129" s="72" customFormat="1" ht="24.95" customHeight="1">
      <c r="A308" s="657"/>
      <c r="B308" s="255"/>
      <c r="C308" s="255"/>
      <c r="D308" s="255"/>
      <c r="E308" s="255"/>
      <c r="F308" s="255"/>
      <c r="G308" s="1350"/>
      <c r="H308" s="1351"/>
      <c r="I308" s="1352"/>
      <c r="J308" s="1353"/>
      <c r="K308" s="1370" t="s">
        <v>342</v>
      </c>
      <c r="L308" s="1371"/>
      <c r="M308" s="1371"/>
      <c r="N308" s="1371"/>
      <c r="O308" s="1371"/>
      <c r="P308" s="1371"/>
      <c r="Q308" s="1371"/>
      <c r="R308" s="1371"/>
      <c r="S308" s="1371"/>
      <c r="T308" s="1371"/>
      <c r="U308" s="1371"/>
      <c r="V308" s="1371"/>
      <c r="W308" s="1371"/>
      <c r="X308" s="1371"/>
      <c r="Y308" s="1371"/>
      <c r="Z308" s="1371"/>
      <c r="AA308" s="1371"/>
      <c r="AB308" s="1371"/>
      <c r="AC308" s="1371"/>
      <c r="AD308" s="1371"/>
      <c r="AE308" s="1371"/>
      <c r="AF308" s="1371"/>
      <c r="AG308" s="1371"/>
      <c r="AH308" s="1371"/>
      <c r="AI308" s="1371"/>
      <c r="AJ308" s="1371"/>
      <c r="AK308" s="1371"/>
      <c r="AL308" s="1371"/>
      <c r="AM308" s="1371"/>
      <c r="AN308" s="1371"/>
      <c r="AO308" s="1371"/>
      <c r="AP308" s="1371"/>
      <c r="AQ308" s="1371"/>
      <c r="AR308" s="1371"/>
      <c r="AS308" s="1371"/>
      <c r="AT308" s="1371"/>
      <c r="AU308" s="1371"/>
      <c r="AV308" s="1372"/>
      <c r="AW308" s="1148" t="s">
        <v>7</v>
      </c>
      <c r="AX308" s="1149"/>
      <c r="AY308" s="1149"/>
      <c r="AZ308" s="1149"/>
      <c r="BA308" s="1149"/>
      <c r="BB308" s="1149"/>
      <c r="BC308" s="1149"/>
      <c r="BD308" s="1150"/>
      <c r="BE308" s="1148" t="s">
        <v>7</v>
      </c>
      <c r="BF308" s="1149"/>
      <c r="BG308" s="1149"/>
      <c r="BH308" s="1149"/>
      <c r="BI308" s="1149"/>
      <c r="BJ308" s="1149"/>
      <c r="BK308" s="1149"/>
      <c r="BL308" s="1150"/>
      <c r="BM308" s="1504" t="s">
        <v>7</v>
      </c>
      <c r="BN308" s="1149"/>
      <c r="BO308" s="1149"/>
      <c r="BP308" s="1149"/>
      <c r="BQ308" s="1149"/>
      <c r="BR308" s="1149"/>
      <c r="BS308" s="1149"/>
      <c r="BT308" s="1150"/>
      <c r="BU308" s="659"/>
      <c r="BV308" s="839" t="b">
        <v>0</v>
      </c>
      <c r="BW308" s="839" t="b">
        <v>0</v>
      </c>
      <c r="BX308" s="839" t="b">
        <v>0</v>
      </c>
      <c r="BY308" s="586" t="str">
        <f t="shared" si="27"/>
        <v/>
      </c>
      <c r="BZ308" s="586" t="str">
        <f t="shared" si="28"/>
        <v/>
      </c>
      <c r="CA308" s="586"/>
      <c r="CB308" s="586"/>
      <c r="CC308" s="586"/>
      <c r="CD308" s="586"/>
      <c r="CE308" s="586"/>
      <c r="CF308" s="586"/>
      <c r="CG308" s="586"/>
      <c r="CH308" s="586"/>
      <c r="CI308" s="721"/>
      <c r="CJ308" s="721"/>
    </row>
    <row r="309" spans="1:129" s="72" customFormat="1" ht="24.95" customHeight="1">
      <c r="A309" s="657"/>
      <c r="B309" s="255"/>
      <c r="C309" s="255"/>
      <c r="D309" s="255"/>
      <c r="E309" s="255"/>
      <c r="F309" s="255"/>
      <c r="G309" s="1350"/>
      <c r="H309" s="1351"/>
      <c r="I309" s="1352"/>
      <c r="J309" s="1353"/>
      <c r="K309" s="384" t="s">
        <v>286</v>
      </c>
      <c r="L309" s="312"/>
      <c r="M309" s="312"/>
      <c r="N309" s="312"/>
      <c r="O309" s="312"/>
      <c r="P309" s="312"/>
      <c r="Q309" s="312"/>
      <c r="R309" s="312"/>
      <c r="S309" s="312"/>
      <c r="T309" s="312"/>
      <c r="U309" s="312"/>
      <c r="V309" s="312"/>
      <c r="W309" s="312"/>
      <c r="X309" s="312"/>
      <c r="Y309" s="312"/>
      <c r="Z309" s="312"/>
      <c r="AA309" s="312"/>
      <c r="AB309" s="312"/>
      <c r="AC309" s="312"/>
      <c r="AD309" s="312"/>
      <c r="AE309" s="312"/>
      <c r="AF309" s="312"/>
      <c r="AG309" s="312"/>
      <c r="AH309" s="312"/>
      <c r="AI309" s="312"/>
      <c r="AJ309" s="312"/>
      <c r="AK309" s="312"/>
      <c r="AL309" s="312"/>
      <c r="AM309" s="312"/>
      <c r="AN309" s="312"/>
      <c r="AO309" s="312"/>
      <c r="AP309" s="312"/>
      <c r="AQ309" s="312"/>
      <c r="AR309" s="312"/>
      <c r="AS309" s="312"/>
      <c r="AT309" s="312"/>
      <c r="AU309" s="312"/>
      <c r="AV309" s="313"/>
      <c r="AW309" s="1151" t="s">
        <v>2</v>
      </c>
      <c r="AX309" s="1152"/>
      <c r="AY309" s="1152"/>
      <c r="AZ309" s="1152"/>
      <c r="BA309" s="1152"/>
      <c r="BB309" s="1152"/>
      <c r="BC309" s="1152"/>
      <c r="BD309" s="1153"/>
      <c r="BE309" s="1151" t="s">
        <v>2</v>
      </c>
      <c r="BF309" s="1152"/>
      <c r="BG309" s="1152"/>
      <c r="BH309" s="1152"/>
      <c r="BI309" s="1152"/>
      <c r="BJ309" s="1152"/>
      <c r="BK309" s="1152"/>
      <c r="BL309" s="1153"/>
      <c r="BM309" s="1151" t="s">
        <v>2</v>
      </c>
      <c r="BN309" s="1152"/>
      <c r="BO309" s="1152"/>
      <c r="BP309" s="1152"/>
      <c r="BQ309" s="1152"/>
      <c r="BR309" s="1152"/>
      <c r="BS309" s="1152"/>
      <c r="BT309" s="1153"/>
      <c r="BU309" s="659"/>
      <c r="BV309" s="839" t="b">
        <v>0</v>
      </c>
      <c r="BW309" s="839" t="b">
        <v>0</v>
      </c>
      <c r="BX309" s="839" t="b">
        <v>0</v>
      </c>
      <c r="BY309" s="586" t="str">
        <f t="shared" si="27"/>
        <v/>
      </c>
      <c r="BZ309" s="586" t="str">
        <f t="shared" si="28"/>
        <v/>
      </c>
      <c r="CA309" s="586"/>
      <c r="CB309" s="586"/>
      <c r="CC309" s="586"/>
      <c r="CD309" s="586"/>
      <c r="CE309" s="586"/>
      <c r="CF309" s="586"/>
      <c r="CG309" s="586"/>
      <c r="CH309" s="586"/>
      <c r="CI309" s="721"/>
      <c r="CJ309" s="721"/>
    </row>
    <row r="310" spans="1:129" s="72" customFormat="1" ht="24.95" customHeight="1">
      <c r="A310" s="657"/>
      <c r="B310" s="255"/>
      <c r="C310" s="255"/>
      <c r="D310" s="255"/>
      <c r="E310" s="255"/>
      <c r="F310" s="255"/>
      <c r="G310" s="1379" t="s">
        <v>299</v>
      </c>
      <c r="H310" s="1380"/>
      <c r="I310" s="1352"/>
      <c r="J310" s="1353"/>
      <c r="K310" s="385" t="s">
        <v>343</v>
      </c>
      <c r="L310" s="386"/>
      <c r="M310" s="386"/>
      <c r="N310" s="386"/>
      <c r="O310" s="386"/>
      <c r="P310" s="386"/>
      <c r="Q310" s="386"/>
      <c r="R310" s="386"/>
      <c r="S310" s="386"/>
      <c r="T310" s="386"/>
      <c r="U310" s="386"/>
      <c r="V310" s="386"/>
      <c r="W310" s="386"/>
      <c r="X310" s="386"/>
      <c r="Y310" s="386"/>
      <c r="Z310" s="386"/>
      <c r="AA310" s="386"/>
      <c r="AB310" s="386"/>
      <c r="AC310" s="386"/>
      <c r="AD310" s="386"/>
      <c r="AE310" s="386"/>
      <c r="AF310" s="386"/>
      <c r="AG310" s="386"/>
      <c r="AH310" s="386"/>
      <c r="AI310" s="386"/>
      <c r="AJ310" s="386"/>
      <c r="AK310" s="386"/>
      <c r="AL310" s="386"/>
      <c r="AM310" s="386"/>
      <c r="AN310" s="386"/>
      <c r="AO310" s="386"/>
      <c r="AP310" s="386"/>
      <c r="AQ310" s="386"/>
      <c r="AR310" s="386"/>
      <c r="AS310" s="386"/>
      <c r="AT310" s="386"/>
      <c r="AU310" s="386"/>
      <c r="AV310" s="387"/>
      <c r="AW310" s="1381" t="s">
        <v>5</v>
      </c>
      <c r="AX310" s="1302"/>
      <c r="AY310" s="1302"/>
      <c r="AZ310" s="1302"/>
      <c r="BA310" s="1302"/>
      <c r="BB310" s="1302"/>
      <c r="BC310" s="1302"/>
      <c r="BD310" s="1303"/>
      <c r="BE310" s="1381" t="s">
        <v>5</v>
      </c>
      <c r="BF310" s="1302"/>
      <c r="BG310" s="1302"/>
      <c r="BH310" s="1302"/>
      <c r="BI310" s="1302"/>
      <c r="BJ310" s="1302"/>
      <c r="BK310" s="1302"/>
      <c r="BL310" s="1303"/>
      <c r="BM310" s="1323" t="s">
        <v>5</v>
      </c>
      <c r="BN310" s="1324"/>
      <c r="BO310" s="1324"/>
      <c r="BP310" s="1324"/>
      <c r="BQ310" s="1324"/>
      <c r="BR310" s="1324"/>
      <c r="BS310" s="1324"/>
      <c r="BT310" s="1325"/>
      <c r="BU310" s="659"/>
      <c r="BV310" s="839" t="b">
        <v>0</v>
      </c>
      <c r="BW310" s="839" t="b">
        <v>0</v>
      </c>
      <c r="BX310" s="839" t="b">
        <v>0</v>
      </c>
      <c r="BY310" s="586" t="str">
        <f t="shared" si="27"/>
        <v/>
      </c>
      <c r="BZ310" s="586" t="str">
        <f t="shared" si="28"/>
        <v/>
      </c>
      <c r="CA310" s="586"/>
      <c r="CB310" s="586"/>
      <c r="CC310" s="586"/>
      <c r="CD310" s="586"/>
      <c r="CE310" s="586"/>
      <c r="CF310" s="586"/>
      <c r="CG310" s="586"/>
      <c r="CH310" s="586"/>
      <c r="CI310" s="721"/>
      <c r="CJ310" s="721"/>
    </row>
    <row r="311" spans="1:129" s="72" customFormat="1" ht="24.95" customHeight="1">
      <c r="A311" s="657"/>
      <c r="B311" s="255"/>
      <c r="C311" s="255"/>
      <c r="D311" s="255"/>
      <c r="E311" s="255"/>
      <c r="F311" s="255"/>
      <c r="G311" s="1379"/>
      <c r="H311" s="1380"/>
      <c r="I311" s="1352"/>
      <c r="J311" s="1353"/>
      <c r="K311" s="384" t="s">
        <v>327</v>
      </c>
      <c r="L311" s="55"/>
      <c r="M311" s="55"/>
      <c r="N311" s="55"/>
      <c r="O311" s="55"/>
      <c r="P311" s="55"/>
      <c r="Q311" s="55"/>
      <c r="R311" s="55"/>
      <c r="S311" s="55"/>
      <c r="T311" s="55"/>
      <c r="U311" s="55"/>
      <c r="V311" s="55"/>
      <c r="W311" s="55"/>
      <c r="X311" s="55"/>
      <c r="Y311" s="55"/>
      <c r="Z311" s="55"/>
      <c r="AA311" s="55"/>
      <c r="AB311" s="55"/>
      <c r="AC311" s="55"/>
      <c r="AD311" s="55"/>
      <c r="AE311" s="55"/>
      <c r="AF311" s="55"/>
      <c r="AG311" s="55"/>
      <c r="AH311" s="55"/>
      <c r="AI311" s="55"/>
      <c r="AJ311" s="55"/>
      <c r="AK311" s="55"/>
      <c r="AL311" s="55"/>
      <c r="AM311" s="55"/>
      <c r="AN311" s="55"/>
      <c r="AO311" s="55"/>
      <c r="AP311" s="55"/>
      <c r="AQ311" s="55"/>
      <c r="AR311" s="55"/>
      <c r="AS311" s="55"/>
      <c r="AT311" s="55"/>
      <c r="AU311" s="55"/>
      <c r="AV311" s="388"/>
      <c r="AW311" s="1151" t="s">
        <v>8</v>
      </c>
      <c r="AX311" s="1152"/>
      <c r="AY311" s="1152"/>
      <c r="AZ311" s="1152"/>
      <c r="BA311" s="1152"/>
      <c r="BB311" s="1152"/>
      <c r="BC311" s="1152"/>
      <c r="BD311" s="1153"/>
      <c r="BE311" s="1151" t="s">
        <v>8</v>
      </c>
      <c r="BF311" s="1152"/>
      <c r="BG311" s="1152"/>
      <c r="BH311" s="1152"/>
      <c r="BI311" s="1152"/>
      <c r="BJ311" s="1152"/>
      <c r="BK311" s="1152"/>
      <c r="BL311" s="1153"/>
      <c r="BM311" s="1151" t="s">
        <v>8</v>
      </c>
      <c r="BN311" s="1152"/>
      <c r="BO311" s="1152"/>
      <c r="BP311" s="1152"/>
      <c r="BQ311" s="1152"/>
      <c r="BR311" s="1152"/>
      <c r="BS311" s="1152"/>
      <c r="BT311" s="1153"/>
      <c r="BU311" s="659"/>
      <c r="BV311" s="839" t="b">
        <v>0</v>
      </c>
      <c r="BW311" s="839" t="b">
        <v>0</v>
      </c>
      <c r="BX311" s="839" t="b">
        <v>0</v>
      </c>
      <c r="BY311" s="586" t="str">
        <f t="shared" si="27"/>
        <v/>
      </c>
      <c r="BZ311" s="586" t="str">
        <f t="shared" si="28"/>
        <v/>
      </c>
      <c r="CA311" s="586"/>
      <c r="CB311" s="586"/>
      <c r="CC311" s="586"/>
      <c r="CD311" s="586"/>
      <c r="CE311" s="586"/>
      <c r="CF311" s="586"/>
      <c r="CG311" s="586"/>
      <c r="CH311" s="586"/>
      <c r="CI311" s="721"/>
      <c r="CJ311" s="721"/>
      <c r="DY311" s="426"/>
    </row>
    <row r="312" spans="1:129" s="72" customFormat="1" ht="24.95" customHeight="1">
      <c r="A312" s="657"/>
      <c r="B312" s="255"/>
      <c r="C312" s="255"/>
      <c r="D312" s="255"/>
      <c r="E312" s="255"/>
      <c r="F312" s="255"/>
      <c r="G312" s="1362" t="s">
        <v>207</v>
      </c>
      <c r="H312" s="1363"/>
      <c r="I312" s="1364"/>
      <c r="J312" s="1365"/>
      <c r="K312" s="379" t="s">
        <v>313</v>
      </c>
      <c r="L312" s="380"/>
      <c r="M312" s="380"/>
      <c r="N312" s="380"/>
      <c r="O312" s="380"/>
      <c r="P312" s="380"/>
      <c r="Q312" s="380"/>
      <c r="R312" s="380"/>
      <c r="S312" s="380"/>
      <c r="T312" s="380"/>
      <c r="U312" s="380"/>
      <c r="V312" s="380"/>
      <c r="W312" s="380"/>
      <c r="X312" s="380"/>
      <c r="Y312" s="380"/>
      <c r="Z312" s="380"/>
      <c r="AA312" s="380"/>
      <c r="AB312" s="380"/>
      <c r="AC312" s="380"/>
      <c r="AD312" s="380"/>
      <c r="AE312" s="380"/>
      <c r="AF312" s="380"/>
      <c r="AG312" s="380"/>
      <c r="AH312" s="380"/>
      <c r="AI312" s="380"/>
      <c r="AJ312" s="380"/>
      <c r="AK312" s="380"/>
      <c r="AL312" s="380"/>
      <c r="AM312" s="380"/>
      <c r="AN312" s="380"/>
      <c r="AO312" s="380"/>
      <c r="AP312" s="380"/>
      <c r="AQ312" s="380"/>
      <c r="AR312" s="380"/>
      <c r="AS312" s="380"/>
      <c r="AT312" s="380"/>
      <c r="AU312" s="380"/>
      <c r="AV312" s="381"/>
      <c r="AW312" s="1301" t="s">
        <v>3</v>
      </c>
      <c r="AX312" s="1302"/>
      <c r="AY312" s="1302"/>
      <c r="AZ312" s="1302"/>
      <c r="BA312" s="1302"/>
      <c r="BB312" s="1302"/>
      <c r="BC312" s="1302"/>
      <c r="BD312" s="1303"/>
      <c r="BE312" s="1301" t="s">
        <v>3</v>
      </c>
      <c r="BF312" s="1302"/>
      <c r="BG312" s="1302"/>
      <c r="BH312" s="1302"/>
      <c r="BI312" s="1302"/>
      <c r="BJ312" s="1302"/>
      <c r="BK312" s="1302"/>
      <c r="BL312" s="1303"/>
      <c r="BM312" s="1323" t="s">
        <v>3</v>
      </c>
      <c r="BN312" s="1324"/>
      <c r="BO312" s="1324"/>
      <c r="BP312" s="1324"/>
      <c r="BQ312" s="1324"/>
      <c r="BR312" s="1324"/>
      <c r="BS312" s="1324"/>
      <c r="BT312" s="1325"/>
      <c r="BU312" s="659"/>
      <c r="BV312" s="839" t="b">
        <v>0</v>
      </c>
      <c r="BW312" s="839" t="b">
        <v>0</v>
      </c>
      <c r="BX312" s="839" t="b">
        <v>0</v>
      </c>
      <c r="BY312" s="586" t="str">
        <f t="shared" si="27"/>
        <v/>
      </c>
      <c r="BZ312" s="586" t="str">
        <f t="shared" si="28"/>
        <v/>
      </c>
      <c r="CA312" s="586"/>
      <c r="CB312" s="586"/>
      <c r="CC312" s="586"/>
      <c r="CD312" s="586"/>
      <c r="CE312" s="586"/>
      <c r="CF312" s="586"/>
      <c r="CG312" s="586"/>
      <c r="CH312" s="586"/>
      <c r="CI312" s="721"/>
      <c r="CJ312" s="721"/>
    </row>
    <row r="313" spans="1:129" s="72" customFormat="1" ht="24.95" customHeight="1">
      <c r="A313" s="657"/>
      <c r="B313" s="255"/>
      <c r="C313" s="255"/>
      <c r="D313" s="255"/>
      <c r="E313" s="255"/>
      <c r="F313" s="255"/>
      <c r="G313" s="1362"/>
      <c r="H313" s="1363"/>
      <c r="I313" s="1364"/>
      <c r="J313" s="1365"/>
      <c r="K313" s="1370" t="s">
        <v>344</v>
      </c>
      <c r="L313" s="1371"/>
      <c r="M313" s="1371"/>
      <c r="N313" s="1371"/>
      <c r="O313" s="1371"/>
      <c r="P313" s="1371"/>
      <c r="Q313" s="1371"/>
      <c r="R313" s="1371"/>
      <c r="S313" s="1371"/>
      <c r="T313" s="1371"/>
      <c r="U313" s="1371"/>
      <c r="V313" s="1371"/>
      <c r="W313" s="1371"/>
      <c r="X313" s="1371"/>
      <c r="Y313" s="1371"/>
      <c r="Z313" s="1371"/>
      <c r="AA313" s="1371"/>
      <c r="AB313" s="1371"/>
      <c r="AC313" s="1371"/>
      <c r="AD313" s="1371"/>
      <c r="AE313" s="1371"/>
      <c r="AF313" s="1371"/>
      <c r="AG313" s="1371"/>
      <c r="AH313" s="1371"/>
      <c r="AI313" s="1371"/>
      <c r="AJ313" s="1371"/>
      <c r="AK313" s="1371"/>
      <c r="AL313" s="1371"/>
      <c r="AM313" s="1371"/>
      <c r="AN313" s="1371"/>
      <c r="AO313" s="1371"/>
      <c r="AP313" s="1371"/>
      <c r="AQ313" s="1371"/>
      <c r="AR313" s="1371"/>
      <c r="AS313" s="1371"/>
      <c r="AT313" s="1371"/>
      <c r="AU313" s="1371"/>
      <c r="AV313" s="1372"/>
      <c r="AW313" s="1148" t="s">
        <v>6</v>
      </c>
      <c r="AX313" s="1149"/>
      <c r="AY313" s="1149"/>
      <c r="AZ313" s="1149"/>
      <c r="BA313" s="1149"/>
      <c r="BB313" s="1149"/>
      <c r="BC313" s="1149"/>
      <c r="BD313" s="1150"/>
      <c r="BE313" s="1148" t="s">
        <v>6</v>
      </c>
      <c r="BF313" s="1149"/>
      <c r="BG313" s="1149"/>
      <c r="BH313" s="1149"/>
      <c r="BI313" s="1149"/>
      <c r="BJ313" s="1149"/>
      <c r="BK313" s="1149"/>
      <c r="BL313" s="1150"/>
      <c r="BM313" s="1504" t="s">
        <v>6</v>
      </c>
      <c r="BN313" s="1149"/>
      <c r="BO313" s="1149"/>
      <c r="BP313" s="1149"/>
      <c r="BQ313" s="1149"/>
      <c r="BR313" s="1149"/>
      <c r="BS313" s="1149"/>
      <c r="BT313" s="1150"/>
      <c r="BU313" s="659"/>
      <c r="BV313" s="839" t="b">
        <v>0</v>
      </c>
      <c r="BW313" s="839" t="b">
        <v>0</v>
      </c>
      <c r="BX313" s="839" t="b">
        <v>0</v>
      </c>
      <c r="BY313" s="586" t="str">
        <f t="shared" si="27"/>
        <v/>
      </c>
      <c r="BZ313" s="586" t="str">
        <f t="shared" si="28"/>
        <v/>
      </c>
      <c r="CA313" s="586"/>
      <c r="CB313" s="586"/>
      <c r="CC313" s="586"/>
      <c r="CD313" s="586"/>
      <c r="CE313" s="586"/>
      <c r="CF313" s="586"/>
      <c r="CG313" s="586"/>
      <c r="CH313" s="586"/>
      <c r="CI313" s="721"/>
      <c r="CJ313" s="721"/>
    </row>
    <row r="314" spans="1:129" s="72" customFormat="1" ht="24.95" customHeight="1">
      <c r="A314" s="657"/>
      <c r="B314" s="255"/>
      <c r="C314" s="255"/>
      <c r="D314" s="255"/>
      <c r="E314" s="255"/>
      <c r="F314" s="255"/>
      <c r="G314" s="1362"/>
      <c r="H314" s="1363"/>
      <c r="I314" s="1364"/>
      <c r="J314" s="1365"/>
      <c r="K314" s="50" t="s">
        <v>345</v>
      </c>
      <c r="L314" s="382"/>
      <c r="M314" s="382"/>
      <c r="N314" s="382"/>
      <c r="O314" s="382"/>
      <c r="P314" s="382"/>
      <c r="Q314" s="382"/>
      <c r="R314" s="382"/>
      <c r="S314" s="382"/>
      <c r="T314" s="382"/>
      <c r="U314" s="382"/>
      <c r="V314" s="382"/>
      <c r="W314" s="382"/>
      <c r="X314" s="382"/>
      <c r="Y314" s="382"/>
      <c r="Z314" s="382"/>
      <c r="AA314" s="382"/>
      <c r="AB314" s="382"/>
      <c r="AC314" s="382"/>
      <c r="AD314" s="382"/>
      <c r="AE314" s="382"/>
      <c r="AF314" s="382"/>
      <c r="AG314" s="382"/>
      <c r="AH314" s="382"/>
      <c r="AI314" s="382"/>
      <c r="AJ314" s="382"/>
      <c r="AK314" s="382"/>
      <c r="AL314" s="382"/>
      <c r="AM314" s="382"/>
      <c r="AN314" s="382"/>
      <c r="AO314" s="382"/>
      <c r="AP314" s="382"/>
      <c r="AQ314" s="382"/>
      <c r="AR314" s="382"/>
      <c r="AS314" s="382"/>
      <c r="AT314" s="382"/>
      <c r="AU314" s="382"/>
      <c r="AV314" s="383"/>
      <c r="AW314" s="1148" t="s">
        <v>450</v>
      </c>
      <c r="AX314" s="1149"/>
      <c r="AY314" s="1149"/>
      <c r="AZ314" s="1149"/>
      <c r="BA314" s="1149"/>
      <c r="BB314" s="1149"/>
      <c r="BC314" s="1149"/>
      <c r="BD314" s="1150"/>
      <c r="BE314" s="1148" t="s">
        <v>450</v>
      </c>
      <c r="BF314" s="1149"/>
      <c r="BG314" s="1149"/>
      <c r="BH314" s="1149"/>
      <c r="BI314" s="1149"/>
      <c r="BJ314" s="1149"/>
      <c r="BK314" s="1149"/>
      <c r="BL314" s="1150"/>
      <c r="BM314" s="1504" t="s">
        <v>450</v>
      </c>
      <c r="BN314" s="1149"/>
      <c r="BO314" s="1149"/>
      <c r="BP314" s="1149"/>
      <c r="BQ314" s="1149"/>
      <c r="BR314" s="1149"/>
      <c r="BS314" s="1149"/>
      <c r="BT314" s="1150"/>
      <c r="BU314" s="659"/>
      <c r="BV314" s="839" t="b">
        <v>0</v>
      </c>
      <c r="BW314" s="839" t="b">
        <v>0</v>
      </c>
      <c r="BX314" s="839" t="b">
        <v>0</v>
      </c>
      <c r="BY314" s="586" t="str">
        <f t="shared" si="27"/>
        <v/>
      </c>
      <c r="BZ314" s="586" t="str">
        <f t="shared" si="28"/>
        <v/>
      </c>
      <c r="CA314" s="586"/>
      <c r="CB314" s="586"/>
      <c r="CC314" s="586"/>
      <c r="CD314" s="586"/>
      <c r="CE314" s="586"/>
      <c r="CF314" s="586"/>
      <c r="CG314" s="586"/>
      <c r="CH314" s="586"/>
      <c r="CI314" s="721"/>
      <c r="CJ314" s="721"/>
    </row>
    <row r="315" spans="1:129" s="72" customFormat="1" ht="24.95" customHeight="1">
      <c r="A315" s="657"/>
      <c r="B315" s="255"/>
      <c r="C315" s="255"/>
      <c r="D315" s="255"/>
      <c r="E315" s="255"/>
      <c r="F315" s="255"/>
      <c r="G315" s="1366"/>
      <c r="H315" s="1367"/>
      <c r="I315" s="1368"/>
      <c r="J315" s="1369"/>
      <c r="K315" s="1373" t="s">
        <v>292</v>
      </c>
      <c r="L315" s="1374"/>
      <c r="M315" s="1374"/>
      <c r="N315" s="1374"/>
      <c r="O315" s="1374"/>
      <c r="P315" s="1374"/>
      <c r="Q315" s="1374"/>
      <c r="R315" s="1374"/>
      <c r="S315" s="1374"/>
      <c r="T315" s="1374"/>
      <c r="U315" s="1374"/>
      <c r="V315" s="1374"/>
      <c r="W315" s="1374"/>
      <c r="X315" s="1374"/>
      <c r="Y315" s="1374"/>
      <c r="Z315" s="1374"/>
      <c r="AA315" s="1374"/>
      <c r="AB315" s="1374"/>
      <c r="AC315" s="1374"/>
      <c r="AD315" s="1374"/>
      <c r="AE315" s="1374"/>
      <c r="AF315" s="1374"/>
      <c r="AG315" s="1374"/>
      <c r="AH315" s="1374"/>
      <c r="AI315" s="1374"/>
      <c r="AJ315" s="1374"/>
      <c r="AK315" s="1374"/>
      <c r="AL315" s="1374"/>
      <c r="AM315" s="1374"/>
      <c r="AN315" s="1374"/>
      <c r="AO315" s="1374"/>
      <c r="AP315" s="1374"/>
      <c r="AQ315" s="1374"/>
      <c r="AR315" s="1374"/>
      <c r="AS315" s="1374"/>
      <c r="AT315" s="1374"/>
      <c r="AU315" s="1374"/>
      <c r="AV315" s="1375"/>
      <c r="AW315" s="1376" t="s">
        <v>449</v>
      </c>
      <c r="AX315" s="1377"/>
      <c r="AY315" s="1377"/>
      <c r="AZ315" s="1377"/>
      <c r="BA315" s="1377"/>
      <c r="BB315" s="1377"/>
      <c r="BC315" s="1377"/>
      <c r="BD315" s="1378"/>
      <c r="BE315" s="1376" t="s">
        <v>449</v>
      </c>
      <c r="BF315" s="1377"/>
      <c r="BG315" s="1377"/>
      <c r="BH315" s="1377"/>
      <c r="BI315" s="1377"/>
      <c r="BJ315" s="1377"/>
      <c r="BK315" s="1377"/>
      <c r="BL315" s="1378"/>
      <c r="BM315" s="1376" t="s">
        <v>449</v>
      </c>
      <c r="BN315" s="1377"/>
      <c r="BO315" s="1377"/>
      <c r="BP315" s="1377"/>
      <c r="BQ315" s="1377"/>
      <c r="BR315" s="1377"/>
      <c r="BS315" s="1377"/>
      <c r="BT315" s="1378"/>
      <c r="BU315" s="659"/>
      <c r="BV315" s="839" t="b">
        <v>0</v>
      </c>
      <c r="BW315" s="839" t="b">
        <v>0</v>
      </c>
      <c r="BX315" s="839" t="b">
        <v>0</v>
      </c>
      <c r="BY315" s="586" t="str">
        <f t="shared" si="27"/>
        <v/>
      </c>
      <c r="BZ315" s="586" t="str">
        <f t="shared" si="28"/>
        <v/>
      </c>
      <c r="CA315" s="586"/>
      <c r="CB315" s="586"/>
      <c r="CC315" s="586"/>
      <c r="CD315" s="586"/>
      <c r="CE315" s="586"/>
      <c r="CF315" s="586"/>
      <c r="CG315" s="586"/>
      <c r="CH315" s="586"/>
      <c r="CI315" s="721"/>
      <c r="CJ315" s="721"/>
    </row>
    <row r="316" spans="1:129" s="33" customFormat="1" ht="24.95" customHeight="1">
      <c r="A316" s="657"/>
      <c r="B316" s="255"/>
      <c r="C316" s="255"/>
      <c r="D316" s="255"/>
      <c r="E316" s="255"/>
      <c r="F316" s="255"/>
      <c r="G316" s="1412" t="s">
        <v>208</v>
      </c>
      <c r="H316" s="1413"/>
      <c r="I316" s="1413"/>
      <c r="J316" s="1414"/>
      <c r="K316" s="379" t="s">
        <v>340</v>
      </c>
      <c r="L316" s="380"/>
      <c r="M316" s="380"/>
      <c r="N316" s="380"/>
      <c r="O316" s="380"/>
      <c r="P316" s="380"/>
      <c r="Q316" s="380"/>
      <c r="R316" s="380"/>
      <c r="S316" s="380"/>
      <c r="T316" s="380"/>
      <c r="U316" s="380"/>
      <c r="V316" s="380"/>
      <c r="W316" s="380"/>
      <c r="X316" s="380"/>
      <c r="Y316" s="380"/>
      <c r="Z316" s="380"/>
      <c r="AA316" s="380"/>
      <c r="AB316" s="380"/>
      <c r="AC316" s="380"/>
      <c r="AD316" s="380"/>
      <c r="AE316" s="380"/>
      <c r="AF316" s="380"/>
      <c r="AG316" s="380"/>
      <c r="AH316" s="380"/>
      <c r="AI316" s="380"/>
      <c r="AJ316" s="380"/>
      <c r="AK316" s="380"/>
      <c r="AL316" s="380"/>
      <c r="AM316" s="380"/>
      <c r="AN316" s="380"/>
      <c r="AO316" s="380"/>
      <c r="AP316" s="380"/>
      <c r="AQ316" s="380"/>
      <c r="AR316" s="380"/>
      <c r="AS316" s="380"/>
      <c r="AT316" s="380"/>
      <c r="AU316" s="380"/>
      <c r="AV316" s="381"/>
      <c r="AW316" s="1301" t="s">
        <v>451</v>
      </c>
      <c r="AX316" s="1302"/>
      <c r="AY316" s="1302"/>
      <c r="AZ316" s="1302"/>
      <c r="BA316" s="1302"/>
      <c r="BB316" s="1302"/>
      <c r="BC316" s="1302"/>
      <c r="BD316" s="1303"/>
      <c r="BE316" s="1301" t="s">
        <v>451</v>
      </c>
      <c r="BF316" s="1302"/>
      <c r="BG316" s="1302"/>
      <c r="BH316" s="1302"/>
      <c r="BI316" s="1302"/>
      <c r="BJ316" s="1302"/>
      <c r="BK316" s="1302"/>
      <c r="BL316" s="1303"/>
      <c r="BM316" s="1381" t="s">
        <v>451</v>
      </c>
      <c r="BN316" s="1302"/>
      <c r="BO316" s="1302"/>
      <c r="BP316" s="1302"/>
      <c r="BQ316" s="1302"/>
      <c r="BR316" s="1302"/>
      <c r="BS316" s="1302"/>
      <c r="BT316" s="1303"/>
      <c r="BU316" s="647"/>
      <c r="BV316" s="839" t="b">
        <v>0</v>
      </c>
      <c r="BW316" s="839" t="b">
        <v>0</v>
      </c>
      <c r="BX316" s="839" t="b">
        <v>0</v>
      </c>
      <c r="BY316" s="586" t="str">
        <f t="shared" si="27"/>
        <v/>
      </c>
      <c r="BZ316" s="586" t="str">
        <f t="shared" si="28"/>
        <v/>
      </c>
      <c r="CA316" s="559"/>
      <c r="CB316" s="559"/>
      <c r="CC316" s="559"/>
      <c r="CD316" s="559"/>
      <c r="CE316" s="559"/>
      <c r="CF316" s="559"/>
      <c r="CG316" s="559"/>
      <c r="CH316" s="559"/>
      <c r="CI316" s="702"/>
      <c r="CJ316" s="702"/>
    </row>
    <row r="317" spans="1:129" s="72" customFormat="1" ht="24.95" customHeight="1">
      <c r="A317" s="657"/>
      <c r="B317" s="255"/>
      <c r="C317" s="255"/>
      <c r="D317" s="255"/>
      <c r="E317" s="255"/>
      <c r="F317" s="255"/>
      <c r="G317" s="1415"/>
      <c r="H317" s="1416"/>
      <c r="I317" s="1416"/>
      <c r="J317" s="1417"/>
      <c r="K317" s="1676" t="s">
        <v>663</v>
      </c>
      <c r="L317" s="1677"/>
      <c r="M317" s="1677"/>
      <c r="N317" s="1677"/>
      <c r="O317" s="1677"/>
      <c r="P317" s="1677"/>
      <c r="Q317" s="1677"/>
      <c r="R317" s="1677"/>
      <c r="S317" s="1677"/>
      <c r="T317" s="1677"/>
      <c r="U317" s="1677"/>
      <c r="V317" s="1677"/>
      <c r="W317" s="1677"/>
      <c r="X317" s="1677"/>
      <c r="Y317" s="1677"/>
      <c r="Z317" s="1677"/>
      <c r="AA317" s="1677"/>
      <c r="AB317" s="1677"/>
      <c r="AC317" s="1677"/>
      <c r="AD317" s="1677"/>
      <c r="AE317" s="1677"/>
      <c r="AF317" s="1677"/>
      <c r="AG317" s="1677"/>
      <c r="AH317" s="1677"/>
      <c r="AI317" s="1677"/>
      <c r="AJ317" s="1677"/>
      <c r="AK317" s="1677"/>
      <c r="AL317" s="1677"/>
      <c r="AM317" s="1677"/>
      <c r="AN317" s="1677"/>
      <c r="AO317" s="1677"/>
      <c r="AP317" s="1677"/>
      <c r="AQ317" s="1677"/>
      <c r="AR317" s="1677"/>
      <c r="AS317" s="1677"/>
      <c r="AT317" s="1677"/>
      <c r="AU317" s="1677"/>
      <c r="AV317" s="1678"/>
      <c r="AW317" s="1148" t="s">
        <v>452</v>
      </c>
      <c r="AX317" s="1149"/>
      <c r="AY317" s="1149"/>
      <c r="AZ317" s="1149"/>
      <c r="BA317" s="1149"/>
      <c r="BB317" s="1149"/>
      <c r="BC317" s="1149"/>
      <c r="BD317" s="1150"/>
      <c r="BE317" s="1148" t="s">
        <v>452</v>
      </c>
      <c r="BF317" s="1149"/>
      <c r="BG317" s="1149"/>
      <c r="BH317" s="1149"/>
      <c r="BI317" s="1149"/>
      <c r="BJ317" s="1149"/>
      <c r="BK317" s="1149"/>
      <c r="BL317" s="1150"/>
      <c r="BM317" s="1504" t="s">
        <v>452</v>
      </c>
      <c r="BN317" s="1149"/>
      <c r="BO317" s="1149"/>
      <c r="BP317" s="1149"/>
      <c r="BQ317" s="1149"/>
      <c r="BR317" s="1149"/>
      <c r="BS317" s="1149"/>
      <c r="BT317" s="1150"/>
      <c r="BU317" s="659"/>
      <c r="BV317" s="839" t="b">
        <v>0</v>
      </c>
      <c r="BW317" s="839" t="b">
        <v>0</v>
      </c>
      <c r="BX317" s="839" t="b">
        <v>0</v>
      </c>
      <c r="BY317" s="586" t="str">
        <f t="shared" si="27"/>
        <v/>
      </c>
      <c r="BZ317" s="586" t="str">
        <f t="shared" si="28"/>
        <v/>
      </c>
      <c r="CA317" s="586"/>
      <c r="CB317" s="586"/>
      <c r="CC317" s="586"/>
      <c r="CD317" s="586"/>
      <c r="CE317" s="586"/>
      <c r="CF317" s="586"/>
      <c r="CG317" s="586"/>
      <c r="CH317" s="586"/>
      <c r="CI317" s="721"/>
      <c r="CJ317" s="721"/>
    </row>
    <row r="318" spans="1:129" s="290" customFormat="1" ht="24.95" customHeight="1">
      <c r="A318" s="657"/>
      <c r="B318" s="255"/>
      <c r="C318" s="255"/>
      <c r="D318" s="255"/>
      <c r="E318" s="255"/>
      <c r="F318" s="255"/>
      <c r="G318" s="1415"/>
      <c r="H318" s="1416"/>
      <c r="I318" s="1416"/>
      <c r="J318" s="1417"/>
      <c r="K318" s="50" t="s">
        <v>346</v>
      </c>
      <c r="L318" s="382"/>
      <c r="M318" s="382"/>
      <c r="N318" s="382"/>
      <c r="O318" s="382"/>
      <c r="P318" s="382"/>
      <c r="Q318" s="382"/>
      <c r="R318" s="382"/>
      <c r="S318" s="382"/>
      <c r="T318" s="382"/>
      <c r="U318" s="382"/>
      <c r="V318" s="382"/>
      <c r="W318" s="382"/>
      <c r="X318" s="382"/>
      <c r="Y318" s="382"/>
      <c r="Z318" s="382"/>
      <c r="AA318" s="382"/>
      <c r="AB318" s="382"/>
      <c r="AC318" s="382"/>
      <c r="AD318" s="382"/>
      <c r="AE318" s="382"/>
      <c r="AF318" s="382"/>
      <c r="AG318" s="382"/>
      <c r="AH318" s="382"/>
      <c r="AI318" s="382"/>
      <c r="AJ318" s="382"/>
      <c r="AK318" s="382"/>
      <c r="AL318" s="382"/>
      <c r="AM318" s="382"/>
      <c r="AN318" s="382"/>
      <c r="AO318" s="382"/>
      <c r="AP318" s="382"/>
      <c r="AQ318" s="382"/>
      <c r="AR318" s="382"/>
      <c r="AS318" s="382"/>
      <c r="AT318" s="382"/>
      <c r="AU318" s="382"/>
      <c r="AV318" s="383"/>
      <c r="AW318" s="1148" t="s">
        <v>453</v>
      </c>
      <c r="AX318" s="1149"/>
      <c r="AY318" s="1149"/>
      <c r="AZ318" s="1149"/>
      <c r="BA318" s="1149"/>
      <c r="BB318" s="1149"/>
      <c r="BC318" s="1149"/>
      <c r="BD318" s="1150"/>
      <c r="BE318" s="1148" t="s">
        <v>453</v>
      </c>
      <c r="BF318" s="1149"/>
      <c r="BG318" s="1149"/>
      <c r="BH318" s="1149"/>
      <c r="BI318" s="1149"/>
      <c r="BJ318" s="1149"/>
      <c r="BK318" s="1149"/>
      <c r="BL318" s="1150"/>
      <c r="BM318" s="1504" t="s">
        <v>453</v>
      </c>
      <c r="BN318" s="1149"/>
      <c r="BO318" s="1149"/>
      <c r="BP318" s="1149"/>
      <c r="BQ318" s="1149"/>
      <c r="BR318" s="1149"/>
      <c r="BS318" s="1149"/>
      <c r="BT318" s="1150"/>
      <c r="BU318" s="658"/>
      <c r="BV318" s="840" t="b">
        <v>0</v>
      </c>
      <c r="BW318" s="840" t="b">
        <v>0</v>
      </c>
      <c r="BX318" s="840" t="b">
        <v>0</v>
      </c>
      <c r="BY318" s="586" t="str">
        <f t="shared" si="27"/>
        <v/>
      </c>
      <c r="BZ318" s="586" t="str">
        <f t="shared" si="28"/>
        <v/>
      </c>
      <c r="CA318" s="600"/>
      <c r="CB318" s="600"/>
      <c r="CC318" s="600"/>
      <c r="CD318" s="600"/>
      <c r="CE318" s="600"/>
      <c r="CF318" s="600"/>
      <c r="CG318" s="600"/>
      <c r="CH318" s="600"/>
      <c r="CI318" s="728"/>
      <c r="CJ318" s="728"/>
      <c r="CK318" s="430"/>
      <c r="CL318" s="430"/>
      <c r="CM318" s="430"/>
    </row>
    <row r="319" spans="1:129" s="33" customFormat="1" ht="24.95" customHeight="1">
      <c r="A319" s="657"/>
      <c r="B319" s="255"/>
      <c r="C319" s="255"/>
      <c r="D319" s="255"/>
      <c r="E319" s="255"/>
      <c r="F319" s="255"/>
      <c r="G319" s="1415"/>
      <c r="H319" s="1416"/>
      <c r="I319" s="1416"/>
      <c r="J319" s="1417"/>
      <c r="K319" s="50" t="s">
        <v>341</v>
      </c>
      <c r="L319" s="382"/>
      <c r="M319" s="382"/>
      <c r="N319" s="382"/>
      <c r="O319" s="382"/>
      <c r="P319" s="382"/>
      <c r="Q319" s="382"/>
      <c r="R319" s="382"/>
      <c r="S319" s="382"/>
      <c r="T319" s="382"/>
      <c r="U319" s="382"/>
      <c r="V319" s="382"/>
      <c r="W319" s="382"/>
      <c r="X319" s="382"/>
      <c r="Y319" s="382"/>
      <c r="Z319" s="382"/>
      <c r="AA319" s="382"/>
      <c r="AB319" s="382"/>
      <c r="AC319" s="382"/>
      <c r="AD319" s="382"/>
      <c r="AE319" s="382"/>
      <c r="AF319" s="382"/>
      <c r="AG319" s="382"/>
      <c r="AH319" s="382"/>
      <c r="AI319" s="382"/>
      <c r="AJ319" s="382"/>
      <c r="AK319" s="382"/>
      <c r="AL319" s="382"/>
      <c r="AM319" s="382"/>
      <c r="AN319" s="382"/>
      <c r="AO319" s="382"/>
      <c r="AP319" s="382"/>
      <c r="AQ319" s="382"/>
      <c r="AR319" s="382"/>
      <c r="AS319" s="382"/>
      <c r="AT319" s="382"/>
      <c r="AU319" s="382"/>
      <c r="AV319" s="383"/>
      <c r="AW319" s="1504" t="s">
        <v>454</v>
      </c>
      <c r="AX319" s="1149"/>
      <c r="AY319" s="1149"/>
      <c r="AZ319" s="1149"/>
      <c r="BA319" s="1149"/>
      <c r="BB319" s="1149"/>
      <c r="BC319" s="1149"/>
      <c r="BD319" s="1150"/>
      <c r="BE319" s="1504" t="s">
        <v>454</v>
      </c>
      <c r="BF319" s="1149"/>
      <c r="BG319" s="1149"/>
      <c r="BH319" s="1149"/>
      <c r="BI319" s="1149"/>
      <c r="BJ319" s="1149"/>
      <c r="BK319" s="1149"/>
      <c r="BL319" s="1150"/>
      <c r="BM319" s="1504" t="s">
        <v>454</v>
      </c>
      <c r="BN319" s="1149"/>
      <c r="BO319" s="1149"/>
      <c r="BP319" s="1149"/>
      <c r="BQ319" s="1149"/>
      <c r="BR319" s="1149"/>
      <c r="BS319" s="1149"/>
      <c r="BT319" s="1150"/>
      <c r="BU319" s="647"/>
      <c r="BV319" s="839" t="b">
        <v>0</v>
      </c>
      <c r="BW319" s="839" t="b">
        <v>0</v>
      </c>
      <c r="BX319" s="839" t="b">
        <v>0</v>
      </c>
      <c r="BY319" s="586" t="str">
        <f t="shared" si="27"/>
        <v/>
      </c>
      <c r="BZ319" s="586" t="str">
        <f t="shared" si="28"/>
        <v/>
      </c>
      <c r="CA319" s="559"/>
      <c r="CB319" s="559"/>
      <c r="CC319" s="559"/>
      <c r="CD319" s="559"/>
      <c r="CE319" s="559"/>
      <c r="CF319" s="559"/>
      <c r="CG319" s="559"/>
      <c r="CH319" s="559"/>
      <c r="CI319" s="702"/>
      <c r="CJ319" s="702"/>
    </row>
    <row r="320" spans="1:129" s="72" customFormat="1" ht="24.95" customHeight="1">
      <c r="A320" s="657"/>
      <c r="B320" s="255"/>
      <c r="C320" s="255"/>
      <c r="D320" s="255"/>
      <c r="E320" s="255"/>
      <c r="F320" s="255"/>
      <c r="G320" s="1415"/>
      <c r="H320" s="1416"/>
      <c r="I320" s="1416"/>
      <c r="J320" s="1417"/>
      <c r="K320" s="50" t="s">
        <v>287</v>
      </c>
      <c r="L320" s="382"/>
      <c r="M320" s="382"/>
      <c r="N320" s="382"/>
      <c r="O320" s="382"/>
      <c r="P320" s="382"/>
      <c r="Q320" s="382"/>
      <c r="R320" s="382"/>
      <c r="S320" s="382"/>
      <c r="T320" s="382"/>
      <c r="U320" s="382"/>
      <c r="V320" s="382"/>
      <c r="W320" s="382"/>
      <c r="X320" s="382"/>
      <c r="Y320" s="382"/>
      <c r="Z320" s="382"/>
      <c r="AA320" s="382"/>
      <c r="AB320" s="382"/>
      <c r="AC320" s="382"/>
      <c r="AD320" s="382"/>
      <c r="AE320" s="382"/>
      <c r="AF320" s="382"/>
      <c r="AG320" s="382"/>
      <c r="AH320" s="382"/>
      <c r="AI320" s="382"/>
      <c r="AJ320" s="382"/>
      <c r="AK320" s="382"/>
      <c r="AL320" s="382"/>
      <c r="AM320" s="382"/>
      <c r="AN320" s="382"/>
      <c r="AO320" s="382"/>
      <c r="AP320" s="382"/>
      <c r="AQ320" s="382"/>
      <c r="AR320" s="382"/>
      <c r="AS320" s="382"/>
      <c r="AT320" s="382"/>
      <c r="AU320" s="382"/>
      <c r="AV320" s="383"/>
      <c r="AW320" s="1504" t="s">
        <v>455</v>
      </c>
      <c r="AX320" s="1149"/>
      <c r="AY320" s="1149"/>
      <c r="AZ320" s="1149"/>
      <c r="BA320" s="1149"/>
      <c r="BB320" s="1149"/>
      <c r="BC320" s="1149"/>
      <c r="BD320" s="1150"/>
      <c r="BE320" s="1504" t="s">
        <v>455</v>
      </c>
      <c r="BF320" s="1149"/>
      <c r="BG320" s="1149"/>
      <c r="BH320" s="1149"/>
      <c r="BI320" s="1149"/>
      <c r="BJ320" s="1149"/>
      <c r="BK320" s="1149"/>
      <c r="BL320" s="1150"/>
      <c r="BM320" s="1504" t="s">
        <v>455</v>
      </c>
      <c r="BN320" s="1149"/>
      <c r="BO320" s="1149"/>
      <c r="BP320" s="1149"/>
      <c r="BQ320" s="1149"/>
      <c r="BR320" s="1149"/>
      <c r="BS320" s="1149"/>
      <c r="BT320" s="1150"/>
      <c r="BU320" s="659"/>
      <c r="BV320" s="841" t="b">
        <v>0</v>
      </c>
      <c r="BW320" s="839" t="b">
        <v>0</v>
      </c>
      <c r="BX320" s="839" t="b">
        <v>0</v>
      </c>
      <c r="BY320" s="586" t="str">
        <f t="shared" si="27"/>
        <v/>
      </c>
      <c r="BZ320" s="586" t="str">
        <f t="shared" si="28"/>
        <v/>
      </c>
      <c r="CA320" s="586"/>
      <c r="CB320" s="586"/>
      <c r="CC320" s="586"/>
      <c r="CD320" s="586"/>
      <c r="CE320" s="586"/>
      <c r="CF320" s="586"/>
      <c r="CG320" s="586"/>
      <c r="CH320" s="586"/>
      <c r="CI320" s="721"/>
      <c r="CJ320" s="721"/>
    </row>
    <row r="321" spans="1:88" s="72" customFormat="1" ht="24.95" customHeight="1">
      <c r="A321" s="657"/>
      <c r="B321" s="255"/>
      <c r="C321" s="255"/>
      <c r="D321" s="255"/>
      <c r="E321" s="255"/>
      <c r="F321" s="255"/>
      <c r="G321" s="1346"/>
      <c r="H321" s="1347"/>
      <c r="I321" s="1347"/>
      <c r="J321" s="1418"/>
      <c r="K321" s="1736" t="s">
        <v>664</v>
      </c>
      <c r="L321" s="1737"/>
      <c r="M321" s="1737"/>
      <c r="N321" s="1737"/>
      <c r="O321" s="1737"/>
      <c r="P321" s="1737"/>
      <c r="Q321" s="1737"/>
      <c r="R321" s="1737"/>
      <c r="S321" s="1737"/>
      <c r="T321" s="1737"/>
      <c r="U321" s="1737"/>
      <c r="V321" s="1737"/>
      <c r="W321" s="1737"/>
      <c r="X321" s="1737"/>
      <c r="Y321" s="1737"/>
      <c r="Z321" s="1737"/>
      <c r="AA321" s="1737"/>
      <c r="AB321" s="1737"/>
      <c r="AC321" s="1737"/>
      <c r="AD321" s="1737"/>
      <c r="AE321" s="1737"/>
      <c r="AF321" s="1737"/>
      <c r="AG321" s="1737"/>
      <c r="AH321" s="1737"/>
      <c r="AI321" s="1737"/>
      <c r="AJ321" s="1737"/>
      <c r="AK321" s="1737"/>
      <c r="AL321" s="1737"/>
      <c r="AM321" s="1737"/>
      <c r="AN321" s="1737"/>
      <c r="AO321" s="1737"/>
      <c r="AP321" s="1737"/>
      <c r="AQ321" s="1737"/>
      <c r="AR321" s="1737"/>
      <c r="AS321" s="1737"/>
      <c r="AT321" s="1737"/>
      <c r="AU321" s="1737"/>
      <c r="AV321" s="1738"/>
      <c r="AW321" s="1154" t="s">
        <v>456</v>
      </c>
      <c r="AX321" s="1155"/>
      <c r="AY321" s="1155"/>
      <c r="AZ321" s="1155"/>
      <c r="BA321" s="1155"/>
      <c r="BB321" s="1155"/>
      <c r="BC321" s="1155"/>
      <c r="BD321" s="1156"/>
      <c r="BE321" s="1154" t="s">
        <v>456</v>
      </c>
      <c r="BF321" s="1155"/>
      <c r="BG321" s="1155"/>
      <c r="BH321" s="1155"/>
      <c r="BI321" s="1155"/>
      <c r="BJ321" s="1155"/>
      <c r="BK321" s="1155"/>
      <c r="BL321" s="1156"/>
      <c r="BM321" s="1154" t="s">
        <v>456</v>
      </c>
      <c r="BN321" s="1155"/>
      <c r="BO321" s="1155"/>
      <c r="BP321" s="1155"/>
      <c r="BQ321" s="1155"/>
      <c r="BR321" s="1155"/>
      <c r="BS321" s="1155"/>
      <c r="BT321" s="1156"/>
      <c r="BU321" s="659"/>
      <c r="BV321" s="841" t="b">
        <v>0</v>
      </c>
      <c r="BW321" s="839" t="b">
        <v>0</v>
      </c>
      <c r="BX321" s="839" t="b">
        <v>0</v>
      </c>
      <c r="BY321" s="586" t="str">
        <f t="shared" si="27"/>
        <v/>
      </c>
      <c r="BZ321" s="586" t="str">
        <f t="shared" si="28"/>
        <v/>
      </c>
      <c r="CA321" s="586"/>
      <c r="CB321" s="586"/>
      <c r="CC321" s="586"/>
      <c r="CD321" s="586"/>
      <c r="CE321" s="586"/>
      <c r="CF321" s="586"/>
      <c r="CG321" s="586"/>
      <c r="CH321" s="586"/>
      <c r="CI321" s="721"/>
      <c r="CJ321" s="721"/>
    </row>
    <row r="322" spans="1:88" s="72" customFormat="1" ht="24.95" customHeight="1">
      <c r="A322" s="657"/>
      <c r="B322" s="255"/>
      <c r="C322" s="255"/>
      <c r="D322" s="255"/>
      <c r="E322" s="255"/>
      <c r="F322" s="255"/>
      <c r="G322" s="1346" t="s">
        <v>300</v>
      </c>
      <c r="H322" s="1347"/>
      <c r="I322" s="1348"/>
      <c r="J322" s="1349"/>
      <c r="K322" s="801" t="s">
        <v>347</v>
      </c>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802"/>
      <c r="AW322" s="1354" t="s">
        <v>457</v>
      </c>
      <c r="AX322" s="1324"/>
      <c r="AY322" s="1324"/>
      <c r="AZ322" s="1324"/>
      <c r="BA322" s="1324"/>
      <c r="BB322" s="1324"/>
      <c r="BC322" s="1324"/>
      <c r="BD322" s="1325"/>
      <c r="BE322" s="1354" t="s">
        <v>457</v>
      </c>
      <c r="BF322" s="1324"/>
      <c r="BG322" s="1324"/>
      <c r="BH322" s="1324"/>
      <c r="BI322" s="1324"/>
      <c r="BJ322" s="1324"/>
      <c r="BK322" s="1324"/>
      <c r="BL322" s="1325"/>
      <c r="BM322" s="1323" t="s">
        <v>457</v>
      </c>
      <c r="BN322" s="1324"/>
      <c r="BO322" s="1324"/>
      <c r="BP322" s="1324"/>
      <c r="BQ322" s="1324"/>
      <c r="BR322" s="1324"/>
      <c r="BS322" s="1324"/>
      <c r="BT322" s="1325"/>
      <c r="BU322" s="659"/>
      <c r="BV322" s="841" t="b">
        <v>0</v>
      </c>
      <c r="BW322" s="839" t="b">
        <v>0</v>
      </c>
      <c r="BX322" s="839" t="b">
        <v>0</v>
      </c>
      <c r="BY322" s="586" t="str">
        <f t="shared" si="27"/>
        <v/>
      </c>
      <c r="BZ322" s="586" t="str">
        <f t="shared" si="28"/>
        <v/>
      </c>
      <c r="CA322" s="586"/>
      <c r="CB322" s="586"/>
      <c r="CC322" s="586"/>
      <c r="CD322" s="586"/>
      <c r="CE322" s="586"/>
      <c r="CF322" s="586"/>
      <c r="CG322" s="601"/>
      <c r="CH322" s="601"/>
      <c r="CI322" s="721"/>
      <c r="CJ322" s="721"/>
    </row>
    <row r="323" spans="1:88" s="72" customFormat="1" ht="24.95" customHeight="1">
      <c r="A323" s="657"/>
      <c r="B323" s="255"/>
      <c r="C323" s="255"/>
      <c r="D323" s="255"/>
      <c r="E323" s="255"/>
      <c r="F323" s="255"/>
      <c r="G323" s="1350"/>
      <c r="H323" s="1351"/>
      <c r="I323" s="1352"/>
      <c r="J323" s="1353"/>
      <c r="K323" s="50" t="s">
        <v>380</v>
      </c>
      <c r="L323" s="382"/>
      <c r="M323" s="382"/>
      <c r="N323" s="382"/>
      <c r="O323" s="382"/>
      <c r="P323" s="382"/>
      <c r="Q323" s="382"/>
      <c r="R323" s="382"/>
      <c r="S323" s="382"/>
      <c r="T323" s="382"/>
      <c r="U323" s="382"/>
      <c r="V323" s="382"/>
      <c r="W323" s="382"/>
      <c r="X323" s="382"/>
      <c r="Y323" s="382"/>
      <c r="Z323" s="382"/>
      <c r="AA323" s="382"/>
      <c r="AB323" s="382"/>
      <c r="AC323" s="382"/>
      <c r="AD323" s="382"/>
      <c r="AE323" s="382"/>
      <c r="AF323" s="382"/>
      <c r="AG323" s="382"/>
      <c r="AH323" s="382"/>
      <c r="AI323" s="382"/>
      <c r="AJ323" s="382"/>
      <c r="AK323" s="382"/>
      <c r="AL323" s="382"/>
      <c r="AM323" s="382"/>
      <c r="AN323" s="382"/>
      <c r="AO323" s="382"/>
      <c r="AP323" s="382"/>
      <c r="AQ323" s="382"/>
      <c r="AR323" s="382"/>
      <c r="AS323" s="382"/>
      <c r="AT323" s="382"/>
      <c r="AU323" s="382"/>
      <c r="AV323" s="383"/>
      <c r="AW323" s="1148" t="s">
        <v>458</v>
      </c>
      <c r="AX323" s="1149"/>
      <c r="AY323" s="1149"/>
      <c r="AZ323" s="1149"/>
      <c r="BA323" s="1149"/>
      <c r="BB323" s="1149"/>
      <c r="BC323" s="1149"/>
      <c r="BD323" s="1150"/>
      <c r="BE323" s="1148" t="s">
        <v>458</v>
      </c>
      <c r="BF323" s="1149"/>
      <c r="BG323" s="1149"/>
      <c r="BH323" s="1149"/>
      <c r="BI323" s="1149"/>
      <c r="BJ323" s="1149"/>
      <c r="BK323" s="1149"/>
      <c r="BL323" s="1150"/>
      <c r="BM323" s="1504" t="s">
        <v>458</v>
      </c>
      <c r="BN323" s="1149"/>
      <c r="BO323" s="1149"/>
      <c r="BP323" s="1149"/>
      <c r="BQ323" s="1149"/>
      <c r="BR323" s="1149"/>
      <c r="BS323" s="1149"/>
      <c r="BT323" s="1150"/>
      <c r="BU323" s="659"/>
      <c r="BV323" s="839" t="b">
        <v>0</v>
      </c>
      <c r="BW323" s="839" t="b">
        <v>0</v>
      </c>
      <c r="BX323" s="839" t="b">
        <v>0</v>
      </c>
      <c r="BY323" s="586" t="str">
        <f t="shared" si="27"/>
        <v/>
      </c>
      <c r="BZ323" s="586" t="str">
        <f t="shared" si="28"/>
        <v/>
      </c>
      <c r="CA323" s="586"/>
      <c r="CB323" s="586"/>
      <c r="CC323" s="586"/>
      <c r="CD323" s="586"/>
      <c r="CE323" s="586"/>
      <c r="CF323" s="586"/>
      <c r="CG323" s="601"/>
      <c r="CH323" s="601"/>
      <c r="CI323" s="721"/>
      <c r="CJ323" s="721"/>
    </row>
    <row r="324" spans="1:88" s="72" customFormat="1" ht="24.95" customHeight="1">
      <c r="A324" s="657"/>
      <c r="B324" s="255"/>
      <c r="C324" s="255"/>
      <c r="D324" s="255"/>
      <c r="E324" s="255"/>
      <c r="F324" s="255"/>
      <c r="G324" s="1350"/>
      <c r="H324" s="1351"/>
      <c r="I324" s="1352"/>
      <c r="J324" s="1353"/>
      <c r="K324" s="384" t="s">
        <v>348</v>
      </c>
      <c r="L324" s="312"/>
      <c r="M324" s="312"/>
      <c r="N324" s="312"/>
      <c r="O324" s="312"/>
      <c r="P324" s="312"/>
      <c r="Q324" s="312"/>
      <c r="R324" s="312"/>
      <c r="S324" s="312"/>
      <c r="T324" s="312"/>
      <c r="U324" s="312"/>
      <c r="V324" s="312"/>
      <c r="W324" s="312"/>
      <c r="X324" s="312"/>
      <c r="Y324" s="312"/>
      <c r="Z324" s="312"/>
      <c r="AA324" s="312"/>
      <c r="AB324" s="312"/>
      <c r="AC324" s="312"/>
      <c r="AD324" s="312"/>
      <c r="AE324" s="312"/>
      <c r="AF324" s="312"/>
      <c r="AG324" s="312"/>
      <c r="AH324" s="312"/>
      <c r="AI324" s="312"/>
      <c r="AJ324" s="312"/>
      <c r="AK324" s="312"/>
      <c r="AL324" s="312"/>
      <c r="AM324" s="312"/>
      <c r="AN324" s="312"/>
      <c r="AO324" s="312"/>
      <c r="AP324" s="312"/>
      <c r="AQ324" s="312"/>
      <c r="AR324" s="312"/>
      <c r="AS324" s="312"/>
      <c r="AT324" s="312"/>
      <c r="AU324" s="312"/>
      <c r="AV324" s="313"/>
      <c r="AW324" s="1151" t="s">
        <v>459</v>
      </c>
      <c r="AX324" s="1152"/>
      <c r="AY324" s="1152"/>
      <c r="AZ324" s="1152"/>
      <c r="BA324" s="1152"/>
      <c r="BB324" s="1152"/>
      <c r="BC324" s="1152"/>
      <c r="BD324" s="1153"/>
      <c r="BE324" s="1151" t="s">
        <v>459</v>
      </c>
      <c r="BF324" s="1152"/>
      <c r="BG324" s="1152"/>
      <c r="BH324" s="1152"/>
      <c r="BI324" s="1152"/>
      <c r="BJ324" s="1152"/>
      <c r="BK324" s="1152"/>
      <c r="BL324" s="1153"/>
      <c r="BM324" s="1151" t="s">
        <v>459</v>
      </c>
      <c r="BN324" s="1152"/>
      <c r="BO324" s="1152"/>
      <c r="BP324" s="1152"/>
      <c r="BQ324" s="1152"/>
      <c r="BR324" s="1152"/>
      <c r="BS324" s="1152"/>
      <c r="BT324" s="1153"/>
      <c r="BU324" s="659"/>
      <c r="BV324" s="841" t="b">
        <v>0</v>
      </c>
      <c r="BW324" s="839" t="b">
        <v>0</v>
      </c>
      <c r="BX324" s="839" t="b">
        <v>0</v>
      </c>
      <c r="BY324" s="586" t="str">
        <f t="shared" si="27"/>
        <v/>
      </c>
      <c r="BZ324" s="586" t="str">
        <f t="shared" si="28"/>
        <v/>
      </c>
      <c r="CA324" s="586"/>
      <c r="CB324" s="586"/>
      <c r="CC324" s="586"/>
      <c r="CD324" s="586"/>
      <c r="CE324" s="586"/>
      <c r="CF324" s="586"/>
      <c r="CG324" s="601"/>
      <c r="CH324" s="601"/>
      <c r="CI324" s="721"/>
      <c r="CJ324" s="721"/>
    </row>
    <row r="325" spans="1:88" s="72" customFormat="1" ht="24.95" customHeight="1">
      <c r="A325" s="657"/>
      <c r="B325" s="255"/>
      <c r="C325" s="255"/>
      <c r="D325" s="255"/>
      <c r="E325" s="255"/>
      <c r="F325" s="255"/>
      <c r="G325" s="384" t="s">
        <v>349</v>
      </c>
      <c r="H325" s="389"/>
      <c r="I325" s="55"/>
      <c r="J325" s="312"/>
      <c r="K325" s="312"/>
      <c r="L325" s="312"/>
      <c r="M325" s="312"/>
      <c r="N325" s="312"/>
      <c r="O325" s="312"/>
      <c r="P325" s="312"/>
      <c r="Q325" s="312"/>
      <c r="R325" s="312"/>
      <c r="S325" s="312"/>
      <c r="T325" s="312"/>
      <c r="U325" s="312"/>
      <c r="V325" s="312"/>
      <c r="W325" s="312"/>
      <c r="X325" s="312"/>
      <c r="Y325" s="312"/>
      <c r="Z325" s="312"/>
      <c r="AA325" s="312"/>
      <c r="AB325" s="312"/>
      <c r="AC325" s="312"/>
      <c r="AD325" s="312"/>
      <c r="AE325" s="312"/>
      <c r="AF325" s="312"/>
      <c r="AG325" s="312"/>
      <c r="AH325" s="312"/>
      <c r="AI325" s="312"/>
      <c r="AJ325" s="312"/>
      <c r="AK325" s="312"/>
      <c r="AL325" s="312"/>
      <c r="AM325" s="312"/>
      <c r="AN325" s="312"/>
      <c r="AO325" s="312"/>
      <c r="AP325" s="312"/>
      <c r="AQ325" s="312"/>
      <c r="AR325" s="312"/>
      <c r="AS325" s="312"/>
      <c r="AT325" s="312"/>
      <c r="AU325" s="312"/>
      <c r="AV325" s="313"/>
      <c r="AW325" s="1151" t="s">
        <v>460</v>
      </c>
      <c r="AX325" s="1152"/>
      <c r="AY325" s="1152"/>
      <c r="AZ325" s="1152"/>
      <c r="BA325" s="1152"/>
      <c r="BB325" s="1152"/>
      <c r="BC325" s="1152"/>
      <c r="BD325" s="1153"/>
      <c r="BE325" s="1151" t="s">
        <v>460</v>
      </c>
      <c r="BF325" s="1152"/>
      <c r="BG325" s="1152"/>
      <c r="BH325" s="1152"/>
      <c r="BI325" s="1152"/>
      <c r="BJ325" s="1152"/>
      <c r="BK325" s="1152"/>
      <c r="BL325" s="1153"/>
      <c r="BM325" s="1705" t="s">
        <v>460</v>
      </c>
      <c r="BN325" s="1706"/>
      <c r="BO325" s="1706"/>
      <c r="BP325" s="1706"/>
      <c r="BQ325" s="1706"/>
      <c r="BR325" s="1706"/>
      <c r="BS325" s="1706"/>
      <c r="BT325" s="1707"/>
      <c r="BU325" s="659"/>
      <c r="BV325" s="841" t="b">
        <v>0</v>
      </c>
      <c r="BW325" s="839" t="b">
        <v>0</v>
      </c>
      <c r="BX325" s="839" t="b">
        <v>0</v>
      </c>
      <c r="BY325" s="586" t="str">
        <f t="shared" si="27"/>
        <v/>
      </c>
      <c r="BZ325" s="586" t="str">
        <f t="shared" si="28"/>
        <v/>
      </c>
      <c r="CA325" s="586"/>
      <c r="CB325" s="586"/>
      <c r="CC325" s="586"/>
      <c r="CD325" s="586"/>
      <c r="CE325" s="586"/>
      <c r="CF325" s="586"/>
      <c r="CG325" s="601"/>
      <c r="CH325" s="601"/>
      <c r="CI325" s="721"/>
      <c r="CJ325" s="721"/>
    </row>
    <row r="326" spans="1:88" s="72" customFormat="1" ht="24.95" customHeight="1" thickBot="1">
      <c r="A326" s="657"/>
      <c r="B326" s="255"/>
      <c r="C326" s="255"/>
      <c r="D326" s="255"/>
      <c r="E326" s="255"/>
      <c r="F326" s="255"/>
      <c r="G326" s="379" t="s">
        <v>522</v>
      </c>
      <c r="H326" s="49"/>
      <c r="I326" s="390"/>
      <c r="J326" s="49"/>
      <c r="K326" s="49"/>
      <c r="L326" s="1406"/>
      <c r="M326" s="1406"/>
      <c r="N326" s="1406"/>
      <c r="O326" s="1406"/>
      <c r="P326" s="1406"/>
      <c r="Q326" s="1406"/>
      <c r="R326" s="1406"/>
      <c r="S326" s="1406"/>
      <c r="T326" s="1406"/>
      <c r="U326" s="1406"/>
      <c r="V326" s="1406"/>
      <c r="W326" s="1406"/>
      <c r="X326" s="1406"/>
      <c r="Y326" s="1406"/>
      <c r="Z326" s="1406"/>
      <c r="AA326" s="1406"/>
      <c r="AB326" s="1406"/>
      <c r="AC326" s="1406"/>
      <c r="AD326" s="1406"/>
      <c r="AE326" s="1406"/>
      <c r="AF326" s="1406"/>
      <c r="AG326" s="1406"/>
      <c r="AH326" s="1406"/>
      <c r="AI326" s="1406"/>
      <c r="AJ326" s="1406"/>
      <c r="AK326" s="1406"/>
      <c r="AL326" s="1406"/>
      <c r="AM326" s="1406"/>
      <c r="AN326" s="1406"/>
      <c r="AO326" s="1406"/>
      <c r="AP326" s="1406"/>
      <c r="AQ326" s="1406"/>
      <c r="AR326" s="1406"/>
      <c r="AS326" s="1406"/>
      <c r="AT326" s="1406"/>
      <c r="AU326" s="1406"/>
      <c r="AV326" s="391" t="s">
        <v>520</v>
      </c>
      <c r="AW326" s="1382" t="s">
        <v>461</v>
      </c>
      <c r="AX326" s="1383"/>
      <c r="AY326" s="1383"/>
      <c r="AZ326" s="1383"/>
      <c r="BA326" s="1383"/>
      <c r="BB326" s="1383"/>
      <c r="BC326" s="1383"/>
      <c r="BD326" s="1384"/>
      <c r="BE326" s="1382" t="s">
        <v>461</v>
      </c>
      <c r="BF326" s="1383"/>
      <c r="BG326" s="1383"/>
      <c r="BH326" s="1383"/>
      <c r="BI326" s="1383"/>
      <c r="BJ326" s="1383"/>
      <c r="BK326" s="1383"/>
      <c r="BL326" s="1384"/>
      <c r="BM326" s="1382" t="s">
        <v>461</v>
      </c>
      <c r="BN326" s="1383"/>
      <c r="BO326" s="1383"/>
      <c r="BP326" s="1383"/>
      <c r="BQ326" s="1383"/>
      <c r="BR326" s="1383"/>
      <c r="BS326" s="1383"/>
      <c r="BT326" s="1384"/>
      <c r="BU326" s="659"/>
      <c r="BV326" s="841" t="b">
        <v>0</v>
      </c>
      <c r="BW326" s="839" t="b">
        <v>0</v>
      </c>
      <c r="BX326" s="839" t="b">
        <v>0</v>
      </c>
      <c r="BY326" s="586" t="str">
        <f t="shared" si="27"/>
        <v/>
      </c>
      <c r="BZ326" s="586" t="str">
        <f t="shared" si="28"/>
        <v/>
      </c>
      <c r="CA326" s="586"/>
      <c r="CB326" s="586"/>
      <c r="CC326" s="586"/>
      <c r="CD326" s="586"/>
      <c r="CE326" s="586"/>
      <c r="CF326" s="586"/>
      <c r="CG326" s="601"/>
      <c r="CH326" s="601"/>
      <c r="CI326" s="721"/>
      <c r="CJ326" s="721"/>
    </row>
    <row r="327" spans="1:88" s="72" customFormat="1" ht="24.95" customHeight="1" thickTop="1" thickBot="1">
      <c r="A327" s="657"/>
      <c r="B327" s="255"/>
      <c r="C327" s="255"/>
      <c r="D327" s="255"/>
      <c r="E327" s="255"/>
      <c r="F327" s="255"/>
      <c r="G327" s="392" t="s">
        <v>98</v>
      </c>
      <c r="H327" s="393"/>
      <c r="I327" s="394"/>
      <c r="J327" s="395"/>
      <c r="K327" s="395"/>
      <c r="L327" s="395"/>
      <c r="M327" s="395"/>
      <c r="N327" s="395"/>
      <c r="O327" s="395"/>
      <c r="P327" s="395"/>
      <c r="Q327" s="395"/>
      <c r="R327" s="395"/>
      <c r="S327" s="395"/>
      <c r="T327" s="395"/>
      <c r="U327" s="395"/>
      <c r="V327" s="395"/>
      <c r="W327" s="395"/>
      <c r="X327" s="395"/>
      <c r="Y327" s="395"/>
      <c r="Z327" s="395"/>
      <c r="AA327" s="395"/>
      <c r="AB327" s="395"/>
      <c r="AC327" s="395"/>
      <c r="AD327" s="395"/>
      <c r="AE327" s="395"/>
      <c r="AF327" s="395"/>
      <c r="AG327" s="395"/>
      <c r="AH327" s="395"/>
      <c r="AI327" s="395"/>
      <c r="AJ327" s="395"/>
      <c r="AK327" s="395"/>
      <c r="AL327" s="395"/>
      <c r="AM327" s="395"/>
      <c r="AN327" s="395"/>
      <c r="AO327" s="395"/>
      <c r="AP327" s="395"/>
      <c r="AQ327" s="395"/>
      <c r="AR327" s="395"/>
      <c r="AS327" s="395"/>
      <c r="AT327" s="395"/>
      <c r="AU327" s="395"/>
      <c r="AV327" s="694" t="b">
        <f>IF(BV327=TRUE,IF(COUNTIF(BV306:BV326,TRUE)&gt;=1,"１～21は複数選択可、22は一択でお願いします。",""))</f>
        <v>0</v>
      </c>
      <c r="AW327" s="1154" t="s">
        <v>712</v>
      </c>
      <c r="AX327" s="1155"/>
      <c r="AY327" s="1155"/>
      <c r="AZ327" s="1155"/>
      <c r="BA327" s="1155"/>
      <c r="BB327" s="1155"/>
      <c r="BC327" s="1155"/>
      <c r="BD327" s="1156"/>
      <c r="BE327" s="1157"/>
      <c r="BF327" s="1158"/>
      <c r="BG327" s="1158"/>
      <c r="BH327" s="1158"/>
      <c r="BI327" s="1158"/>
      <c r="BJ327" s="1158"/>
      <c r="BK327" s="1158"/>
      <c r="BL327" s="1159"/>
      <c r="BM327" s="1157"/>
      <c r="BN327" s="1158"/>
      <c r="BO327" s="1158"/>
      <c r="BP327" s="1158"/>
      <c r="BQ327" s="1158"/>
      <c r="BR327" s="1158"/>
      <c r="BS327" s="1158"/>
      <c r="BT327" s="1159"/>
      <c r="BU327" s="659"/>
      <c r="BV327" s="841" t="b">
        <v>0</v>
      </c>
      <c r="BW327" s="839"/>
      <c r="BX327" s="839"/>
      <c r="BY327" s="586"/>
      <c r="BZ327" s="586"/>
      <c r="CA327" s="586"/>
      <c r="CB327" s="586"/>
      <c r="CC327" s="586"/>
      <c r="CD327" s="586"/>
      <c r="CE327" s="601"/>
      <c r="CF327" s="601"/>
      <c r="CG327" s="586"/>
      <c r="CH327" s="586"/>
      <c r="CI327" s="721"/>
      <c r="CJ327" s="721"/>
    </row>
    <row r="328" spans="1:88" s="72" customFormat="1" ht="24.95" customHeight="1" thickTop="1">
      <c r="A328" s="657"/>
      <c r="B328" s="255"/>
      <c r="C328" s="255"/>
      <c r="D328" s="255"/>
      <c r="E328" s="255"/>
      <c r="F328" s="396"/>
      <c r="G328" s="384" t="s">
        <v>209</v>
      </c>
      <c r="H328" s="55"/>
      <c r="I328" s="397"/>
      <c r="J328" s="398"/>
      <c r="K328" s="398"/>
      <c r="L328" s="398"/>
      <c r="M328" s="398"/>
      <c r="N328" s="398"/>
      <c r="O328" s="398"/>
      <c r="P328" s="398"/>
      <c r="Q328" s="398"/>
      <c r="R328" s="398"/>
      <c r="S328" s="398"/>
      <c r="T328" s="398"/>
      <c r="U328" s="398"/>
      <c r="V328" s="398"/>
      <c r="W328" s="398"/>
      <c r="X328" s="398"/>
      <c r="Y328" s="398"/>
      <c r="Z328" s="398"/>
      <c r="AA328" s="398"/>
      <c r="AB328" s="398"/>
      <c r="AC328" s="398"/>
      <c r="AD328" s="398"/>
      <c r="AE328" s="398"/>
      <c r="AF328" s="398"/>
      <c r="AG328" s="398"/>
      <c r="AH328" s="398"/>
      <c r="AI328" s="398"/>
      <c r="AJ328" s="398"/>
      <c r="AK328" s="398"/>
      <c r="AL328" s="398"/>
      <c r="AM328" s="398"/>
      <c r="AN328" s="398"/>
      <c r="AO328" s="398"/>
      <c r="AP328" s="398"/>
      <c r="AQ328" s="398"/>
      <c r="AR328" s="398"/>
      <c r="AS328" s="398"/>
      <c r="AT328" s="398"/>
      <c r="AU328" s="398"/>
      <c r="AV328" s="695" t="str">
        <f>IF(OR(AND(BW328=TRUE,COUNTIF(BW306:BW326,TRUE)&gt;=1),(AND(BX328=TRUE,COUNTIF(BX306:BX326,TRUE)&gt;=1))),"１～21は複数選択可、22は一択でお願いします。","")</f>
        <v/>
      </c>
      <c r="AW328" s="1160"/>
      <c r="AX328" s="1161"/>
      <c r="AY328" s="1161"/>
      <c r="AZ328" s="1161"/>
      <c r="BA328" s="1161"/>
      <c r="BB328" s="1161"/>
      <c r="BC328" s="1161"/>
      <c r="BD328" s="1162"/>
      <c r="BE328" s="1154" t="s">
        <v>712</v>
      </c>
      <c r="BF328" s="1155"/>
      <c r="BG328" s="1155"/>
      <c r="BH328" s="1155"/>
      <c r="BI328" s="1155"/>
      <c r="BJ328" s="1155"/>
      <c r="BK328" s="1155"/>
      <c r="BL328" s="1156"/>
      <c r="BM328" s="1409" t="s">
        <v>712</v>
      </c>
      <c r="BN328" s="1410"/>
      <c r="BO328" s="1410"/>
      <c r="BP328" s="1410"/>
      <c r="BQ328" s="1410"/>
      <c r="BR328" s="1410"/>
      <c r="BS328" s="1410"/>
      <c r="BT328" s="1411"/>
      <c r="BU328" s="659"/>
      <c r="BV328" s="841"/>
      <c r="BW328" s="839" t="b">
        <v>0</v>
      </c>
      <c r="BX328" s="839" t="b">
        <v>0</v>
      </c>
      <c r="BY328" s="586"/>
      <c r="BZ328" s="586"/>
      <c r="CA328" s="586"/>
      <c r="CB328" s="586"/>
      <c r="CC328" s="586"/>
      <c r="CD328" s="586"/>
      <c r="CE328" s="586"/>
      <c r="CF328" s="586"/>
      <c r="CG328" s="586"/>
      <c r="CH328" s="586"/>
      <c r="CI328" s="721"/>
      <c r="CJ328" s="721"/>
    </row>
    <row r="329" spans="1:88" s="72" customFormat="1" ht="17.100000000000001" customHeight="1">
      <c r="A329" s="657"/>
      <c r="B329" s="255"/>
      <c r="C329" s="255"/>
      <c r="D329" s="255"/>
      <c r="E329" s="255"/>
      <c r="F329" s="255"/>
      <c r="G329" s="315"/>
      <c r="H329" s="315"/>
      <c r="I329" s="229"/>
      <c r="J329" s="229"/>
      <c r="K329" s="229"/>
      <c r="L329" s="229"/>
      <c r="M329" s="229"/>
      <c r="N329" s="229"/>
      <c r="O329" s="229"/>
      <c r="P329" s="229"/>
      <c r="Q329" s="229"/>
      <c r="R329" s="229"/>
      <c r="S329" s="229"/>
      <c r="T329" s="229"/>
      <c r="U329" s="229"/>
      <c r="V329" s="229"/>
      <c r="W329" s="229"/>
      <c r="X329" s="229"/>
      <c r="Y329" s="229"/>
      <c r="Z329" s="229"/>
      <c r="AA329" s="229"/>
      <c r="AB329" s="229"/>
      <c r="AC329" s="229"/>
      <c r="AD329" s="229"/>
      <c r="AE329" s="229"/>
      <c r="AF329" s="229"/>
      <c r="AG329" s="229"/>
      <c r="AH329" s="229"/>
      <c r="AI329" s="229"/>
      <c r="AJ329" s="229"/>
      <c r="AK329" s="229"/>
      <c r="AL329" s="229"/>
      <c r="AM329" s="229"/>
      <c r="AN329" s="229"/>
      <c r="AO329" s="229"/>
      <c r="AP329" s="229"/>
      <c r="AQ329" s="229"/>
      <c r="AR329" s="229"/>
      <c r="AS329" s="229"/>
      <c r="AT329" s="229"/>
      <c r="AU329" s="229"/>
      <c r="AV329" s="229"/>
      <c r="AW329" s="229"/>
      <c r="AX329" s="229"/>
      <c r="AY329" s="399"/>
      <c r="AZ329" s="399"/>
      <c r="BA329" s="399"/>
      <c r="BB329" s="399"/>
      <c r="BC329" s="399"/>
      <c r="BD329" s="399"/>
      <c r="BE329" s="399"/>
      <c r="BF329" s="399"/>
      <c r="BG329" s="399"/>
      <c r="BH329" s="399"/>
      <c r="BI329" s="399"/>
      <c r="BJ329" s="399"/>
      <c r="BK329" s="399"/>
      <c r="BL329" s="399"/>
      <c r="BM329" s="399"/>
      <c r="BN329" s="399"/>
      <c r="BO329" s="399"/>
      <c r="BP329" s="399"/>
      <c r="BQ329" s="399"/>
      <c r="BR329" s="399"/>
      <c r="BS329" s="881" t="str">
        <f>IF(COUNT(BY306:BZ326)=0,"","「効果があった」欄は、「行っている」にチェックした項目の中から選択してください。")</f>
        <v/>
      </c>
      <c r="BT329" s="210"/>
      <c r="BU329" s="659"/>
      <c r="BV329" s="601"/>
      <c r="BW329" s="586"/>
      <c r="BX329" s="586"/>
      <c r="BY329" s="586"/>
      <c r="BZ329" s="586"/>
      <c r="CA329" s="586"/>
      <c r="CB329" s="586"/>
      <c r="CC329" s="586"/>
      <c r="CD329" s="586"/>
      <c r="CE329" s="586"/>
      <c r="CF329" s="586"/>
      <c r="CG329" s="601"/>
      <c r="CH329" s="601"/>
      <c r="CI329" s="721"/>
      <c r="CJ329" s="721"/>
    </row>
    <row r="330" spans="1:88" s="72" customFormat="1" ht="9.75" customHeight="1">
      <c r="A330" s="657"/>
      <c r="B330" s="255"/>
      <c r="C330" s="255"/>
      <c r="D330" s="255"/>
      <c r="E330" s="255"/>
      <c r="F330" s="255"/>
      <c r="I330" s="229"/>
      <c r="J330" s="229"/>
      <c r="K330" s="229"/>
      <c r="L330" s="229"/>
      <c r="M330" s="229"/>
      <c r="N330" s="229"/>
      <c r="O330" s="229"/>
      <c r="P330" s="229"/>
      <c r="Q330" s="229"/>
      <c r="R330" s="229"/>
      <c r="S330" s="229"/>
      <c r="T330" s="229"/>
      <c r="U330" s="229"/>
      <c r="V330" s="229"/>
      <c r="W330" s="229"/>
      <c r="X330" s="229"/>
      <c r="Y330" s="229"/>
      <c r="Z330" s="229"/>
      <c r="AA330" s="229"/>
      <c r="AB330" s="229"/>
      <c r="AC330" s="229"/>
      <c r="AD330" s="229"/>
      <c r="AE330" s="229"/>
      <c r="AF330" s="229"/>
      <c r="AG330" s="229"/>
      <c r="AH330" s="229"/>
      <c r="AI330" s="229"/>
      <c r="AJ330" s="229"/>
      <c r="AK330" s="229"/>
      <c r="AL330" s="229"/>
      <c r="AM330" s="229"/>
      <c r="AN330" s="229"/>
      <c r="AO330" s="229"/>
      <c r="AP330" s="229"/>
      <c r="AQ330" s="229"/>
      <c r="AR330" s="229"/>
      <c r="AS330" s="229"/>
      <c r="AT330" s="229"/>
      <c r="AU330" s="229"/>
      <c r="AV330" s="229"/>
      <c r="AW330" s="229"/>
      <c r="AX330" s="229"/>
      <c r="AY330" s="399"/>
      <c r="AZ330" s="399"/>
      <c r="BA330" s="399"/>
      <c r="BB330" s="399"/>
      <c r="BC330" s="399"/>
      <c r="BD330" s="399"/>
      <c r="BE330" s="399"/>
      <c r="BF330" s="399"/>
      <c r="BG330" s="399"/>
      <c r="BH330" s="399"/>
      <c r="BI330" s="399"/>
      <c r="BJ330" s="399"/>
      <c r="BK330" s="399"/>
      <c r="BL330" s="399"/>
      <c r="BM330" s="399"/>
      <c r="BN330" s="399"/>
      <c r="BO330" s="399"/>
      <c r="BP330" s="399"/>
      <c r="BQ330" s="399"/>
      <c r="BR330" s="399"/>
      <c r="BS330" s="399"/>
      <c r="BT330" s="210"/>
      <c r="BU330" s="659"/>
      <c r="BV330" s="586"/>
      <c r="BW330" s="586"/>
      <c r="BX330" s="586"/>
      <c r="BY330" s="586"/>
      <c r="BZ330" s="586"/>
      <c r="CA330" s="586"/>
      <c r="CB330" s="586"/>
      <c r="CC330" s="586"/>
      <c r="CD330" s="586"/>
      <c r="CE330" s="586"/>
      <c r="CF330" s="586"/>
      <c r="CG330" s="586"/>
      <c r="CH330" s="586"/>
      <c r="CI330" s="721"/>
      <c r="CJ330" s="721"/>
    </row>
    <row r="331" spans="1:88" s="72" customFormat="1" ht="30" customHeight="1">
      <c r="A331" s="664"/>
      <c r="B331" s="400"/>
      <c r="C331" s="400"/>
      <c r="D331" s="400"/>
      <c r="E331" s="400"/>
      <c r="F331" s="1401" t="s">
        <v>307</v>
      </c>
      <c r="G331" s="1402"/>
      <c r="H331" s="1402"/>
      <c r="I331" s="1403" t="s">
        <v>512</v>
      </c>
      <c r="J331" s="1404"/>
      <c r="K331" s="1404"/>
      <c r="L331" s="1404"/>
      <c r="M331" s="1404"/>
      <c r="N331" s="1404"/>
      <c r="O331" s="1404"/>
      <c r="P331" s="1404"/>
      <c r="Q331" s="1404"/>
      <c r="R331" s="1404"/>
      <c r="S331" s="1404"/>
      <c r="T331" s="1404"/>
      <c r="U331" s="1404"/>
      <c r="V331" s="1404"/>
      <c r="W331" s="1404"/>
      <c r="X331" s="1404"/>
      <c r="Y331" s="1404"/>
      <c r="Z331" s="1404"/>
      <c r="AA331" s="1404"/>
      <c r="AB331" s="1404"/>
      <c r="AC331" s="1404"/>
      <c r="AD331" s="1404"/>
      <c r="AE331" s="1404"/>
      <c r="AF331" s="1404"/>
      <c r="AG331" s="1404"/>
      <c r="AH331" s="1404"/>
      <c r="AI331" s="1404"/>
      <c r="AJ331" s="1404"/>
      <c r="AK331" s="1404"/>
      <c r="AL331" s="1404"/>
      <c r="AM331" s="1404"/>
      <c r="AN331" s="1404"/>
      <c r="AO331" s="1404"/>
      <c r="AP331" s="1404"/>
      <c r="AQ331" s="1404"/>
      <c r="AR331" s="1404"/>
      <c r="AS331" s="1404"/>
      <c r="AT331" s="1404"/>
      <c r="AU331" s="1404"/>
      <c r="AV331" s="1404"/>
      <c r="AW331" s="1404"/>
      <c r="AX331" s="1404"/>
      <c r="AY331" s="1404"/>
      <c r="AZ331" s="1404"/>
      <c r="BA331" s="1404"/>
      <c r="BB331" s="1404"/>
      <c r="BC331" s="1404"/>
      <c r="BD331" s="1404"/>
      <c r="BE331" s="1404"/>
      <c r="BF331" s="1404"/>
      <c r="BG331" s="1404"/>
      <c r="BH331" s="1404"/>
      <c r="BI331" s="1404"/>
      <c r="BJ331" s="1404"/>
      <c r="BK331" s="1404"/>
      <c r="BL331" s="1404"/>
      <c r="BM331" s="1404"/>
      <c r="BN331" s="1404"/>
      <c r="BO331" s="1404"/>
      <c r="BP331" s="1404"/>
      <c r="BQ331" s="1404"/>
      <c r="BR331" s="401"/>
      <c r="BS331" s="400"/>
      <c r="BT331" s="210"/>
      <c r="BU331" s="659"/>
      <c r="BV331" s="586"/>
      <c r="BW331" s="586"/>
      <c r="BX331" s="586"/>
      <c r="BY331" s="586"/>
      <c r="BZ331" s="586"/>
      <c r="CA331" s="586"/>
      <c r="CB331" s="586"/>
      <c r="CC331" s="586"/>
      <c r="CD331" s="586"/>
      <c r="CE331" s="586"/>
      <c r="CF331" s="586"/>
      <c r="CG331" s="586"/>
      <c r="CH331" s="586"/>
      <c r="CI331" s="721"/>
      <c r="CJ331" s="721"/>
    </row>
    <row r="332" spans="1:88" s="72" customFormat="1" ht="12" customHeight="1">
      <c r="A332" s="664"/>
      <c r="B332" s="400"/>
      <c r="C332" s="400"/>
      <c r="D332" s="400"/>
      <c r="E332" s="400"/>
      <c r="F332" s="900"/>
      <c r="G332" s="64"/>
      <c r="H332" s="64"/>
      <c r="I332" s="901"/>
      <c r="J332" s="902"/>
      <c r="K332" s="902"/>
      <c r="L332" s="902"/>
      <c r="M332" s="902"/>
      <c r="N332" s="902"/>
      <c r="O332" s="902"/>
      <c r="P332" s="902"/>
      <c r="Q332" s="902"/>
      <c r="R332" s="902"/>
      <c r="S332" s="902"/>
      <c r="T332" s="902"/>
      <c r="U332" s="902"/>
      <c r="V332" s="902"/>
      <c r="W332" s="902"/>
      <c r="X332" s="902"/>
      <c r="Y332" s="902"/>
      <c r="Z332" s="902"/>
      <c r="AA332" s="902"/>
      <c r="AB332" s="902"/>
      <c r="AC332" s="902"/>
      <c r="AD332" s="902"/>
      <c r="AE332" s="902"/>
      <c r="AF332" s="902"/>
      <c r="AG332" s="902"/>
      <c r="AH332" s="902"/>
      <c r="AI332" s="902"/>
      <c r="AJ332" s="902"/>
      <c r="AK332" s="902"/>
      <c r="AL332" s="902"/>
      <c r="AM332" s="902"/>
      <c r="AN332" s="902"/>
      <c r="AO332" s="902"/>
      <c r="AP332" s="902"/>
      <c r="AQ332" s="902"/>
      <c r="AR332" s="902"/>
      <c r="AS332" s="902"/>
      <c r="AT332" s="902"/>
      <c r="AU332" s="902"/>
      <c r="AV332" s="902"/>
      <c r="AW332" s="902"/>
      <c r="AX332" s="902"/>
      <c r="AY332" s="902"/>
      <c r="AZ332" s="902"/>
      <c r="BA332" s="902"/>
      <c r="BB332" s="902"/>
      <c r="BC332" s="902"/>
      <c r="BD332" s="902"/>
      <c r="BE332" s="902"/>
      <c r="BF332" s="902"/>
      <c r="BG332" s="902"/>
      <c r="BH332" s="902"/>
      <c r="BI332" s="902"/>
      <c r="BJ332" s="902"/>
      <c r="BK332" s="902"/>
      <c r="BL332" s="902"/>
      <c r="BM332" s="902"/>
      <c r="BN332" s="902"/>
      <c r="BO332" s="902"/>
      <c r="BP332" s="902"/>
      <c r="BQ332" s="902"/>
      <c r="BR332" s="401"/>
      <c r="BS332" s="400"/>
      <c r="BT332" s="210"/>
      <c r="BU332" s="659"/>
      <c r="BV332" s="586"/>
      <c r="BW332" s="586"/>
      <c r="BX332" s="586"/>
      <c r="BY332" s="586"/>
      <c r="BZ332" s="586"/>
      <c r="CA332" s="586"/>
      <c r="CB332" s="586"/>
      <c r="CC332" s="586"/>
      <c r="CD332" s="586"/>
      <c r="CE332" s="586"/>
      <c r="CF332" s="586"/>
      <c r="CG332" s="586"/>
      <c r="CH332" s="586"/>
      <c r="CI332" s="721"/>
      <c r="CJ332" s="721"/>
    </row>
    <row r="333" spans="1:88" ht="4.5" customHeight="1">
      <c r="A333" s="653"/>
      <c r="BU333" s="653"/>
    </row>
    <row r="334" spans="1:88" s="58" customFormat="1" ht="20.25" customHeight="1">
      <c r="A334" s="658"/>
      <c r="B334" s="402"/>
      <c r="C334" s="1405" t="s">
        <v>279</v>
      </c>
      <c r="D334" s="1405"/>
      <c r="E334" s="1405"/>
      <c r="F334" s="1405"/>
      <c r="G334" s="403" t="s">
        <v>10</v>
      </c>
      <c r="H334" s="347"/>
      <c r="I334" s="347" t="s">
        <v>739</v>
      </c>
      <c r="J334" s="347"/>
      <c r="K334" s="347"/>
      <c r="L334" s="347"/>
      <c r="M334" s="347"/>
      <c r="N334" s="347"/>
      <c r="O334" s="347"/>
      <c r="P334" s="347"/>
      <c r="Q334" s="347"/>
      <c r="R334" s="347"/>
      <c r="S334" s="347"/>
      <c r="T334" s="347"/>
      <c r="U334" s="347"/>
      <c r="V334" s="347"/>
      <c r="W334" s="347"/>
      <c r="X334" s="347"/>
      <c r="Y334" s="347"/>
      <c r="Z334" s="347"/>
      <c r="AA334" s="347"/>
      <c r="AB334" s="347"/>
      <c r="AC334" s="347"/>
      <c r="AD334" s="347"/>
      <c r="AE334" s="347"/>
      <c r="AF334" s="186"/>
      <c r="AG334" s="186"/>
      <c r="AH334" s="186"/>
      <c r="AI334" s="186"/>
      <c r="AJ334" s="186"/>
      <c r="AK334" s="186"/>
      <c r="AL334" s="186"/>
      <c r="AM334" s="186"/>
      <c r="AN334" s="186"/>
      <c r="AO334" s="186"/>
      <c r="AP334" s="186"/>
      <c r="AQ334" s="186"/>
      <c r="AR334" s="186"/>
      <c r="AS334" s="186"/>
      <c r="AT334" s="186"/>
      <c r="AU334" s="186"/>
      <c r="AV334" s="186"/>
      <c r="AW334" s="186"/>
      <c r="AX334" s="186"/>
      <c r="AY334" s="186"/>
      <c r="AZ334" s="186"/>
      <c r="BA334" s="186"/>
      <c r="BB334" s="186"/>
      <c r="BC334" s="186"/>
      <c r="BD334" s="186"/>
      <c r="BE334" s="186"/>
      <c r="BF334" s="186"/>
      <c r="BG334" s="186"/>
      <c r="BH334" s="186"/>
      <c r="BI334" s="186"/>
      <c r="BJ334" s="186"/>
      <c r="BK334" s="186"/>
      <c r="BL334" s="186"/>
      <c r="BM334" s="186"/>
      <c r="BN334" s="186"/>
      <c r="BO334" s="186"/>
      <c r="BP334" s="186"/>
      <c r="BQ334" s="186"/>
      <c r="BR334" s="186"/>
      <c r="BS334" s="186"/>
      <c r="BU334" s="654"/>
      <c r="BV334" s="574"/>
      <c r="BW334" s="574"/>
      <c r="BX334" s="574"/>
      <c r="BY334" s="574"/>
      <c r="BZ334" s="574"/>
      <c r="CA334" s="574"/>
      <c r="CB334" s="574"/>
      <c r="CC334" s="574"/>
      <c r="CD334" s="574"/>
      <c r="CE334" s="574"/>
      <c r="CF334" s="574"/>
      <c r="CG334" s="574"/>
      <c r="CH334" s="574"/>
      <c r="CI334" s="716"/>
      <c r="CJ334" s="716"/>
    </row>
    <row r="335" spans="1:88" s="47" customFormat="1" ht="12" customHeight="1">
      <c r="A335" s="649"/>
      <c r="B335" s="404"/>
      <c r="C335" s="405"/>
      <c r="D335" s="406"/>
      <c r="E335" s="407"/>
      <c r="F335" s="407"/>
      <c r="G335" s="220"/>
      <c r="H335" s="408" t="s">
        <v>125</v>
      </c>
      <c r="I335" s="339" t="s">
        <v>124</v>
      </c>
      <c r="J335" s="407"/>
      <c r="K335" s="407"/>
      <c r="L335" s="407"/>
      <c r="M335" s="409"/>
      <c r="N335" s="409"/>
      <c r="O335" s="409"/>
      <c r="P335" s="409"/>
      <c r="Q335" s="409"/>
      <c r="R335" s="409"/>
      <c r="S335" s="409"/>
      <c r="T335" s="409"/>
      <c r="U335" s="409"/>
      <c r="V335" s="409"/>
      <c r="W335" s="409"/>
      <c r="X335" s="409"/>
      <c r="Y335" s="409"/>
      <c r="Z335" s="409"/>
      <c r="AA335" s="409"/>
      <c r="AB335" s="409"/>
      <c r="AC335" s="409"/>
      <c r="AD335" s="409"/>
      <c r="AE335" s="409"/>
      <c r="AF335" s="409"/>
      <c r="AG335" s="409"/>
      <c r="AH335" s="409"/>
      <c r="AI335" s="409"/>
      <c r="AJ335" s="409"/>
      <c r="AK335" s="409"/>
      <c r="AL335" s="409"/>
      <c r="AM335" s="409"/>
      <c r="AN335" s="409"/>
      <c r="AO335" s="409"/>
      <c r="AP335" s="409"/>
      <c r="AQ335" s="409"/>
      <c r="AR335" s="409"/>
      <c r="AS335" s="409"/>
      <c r="AT335" s="409"/>
      <c r="AU335" s="409"/>
      <c r="AV335" s="409"/>
      <c r="AW335" s="409"/>
      <c r="AX335" s="409"/>
      <c r="AY335" s="409"/>
      <c r="AZ335" s="409"/>
      <c r="BA335" s="409"/>
      <c r="BB335" s="409"/>
      <c r="BC335" s="409"/>
      <c r="BD335" s="409"/>
      <c r="BE335" s="409"/>
      <c r="BF335" s="409"/>
      <c r="BG335" s="409"/>
      <c r="BH335" s="409"/>
      <c r="BI335" s="409"/>
      <c r="BJ335" s="409"/>
      <c r="BK335" s="409"/>
      <c r="BL335" s="409"/>
      <c r="BM335" s="409"/>
      <c r="BN335" s="409"/>
      <c r="BO335" s="409"/>
      <c r="BP335" s="409"/>
      <c r="BQ335" s="409"/>
      <c r="BR335" s="409"/>
      <c r="BS335" s="409"/>
      <c r="BU335" s="660"/>
      <c r="BV335" s="589"/>
      <c r="BW335" s="589"/>
      <c r="BX335" s="589"/>
      <c r="BY335" s="589"/>
      <c r="BZ335" s="589"/>
      <c r="CA335" s="589"/>
      <c r="CB335" s="589"/>
      <c r="CC335" s="589"/>
      <c r="CD335" s="589"/>
      <c r="CE335" s="589"/>
      <c r="CF335" s="589"/>
      <c r="CG335" s="589"/>
      <c r="CH335" s="589"/>
      <c r="CI335" s="722"/>
      <c r="CJ335" s="722"/>
    </row>
    <row r="336" spans="1:88" s="436" customFormat="1" ht="11.25" customHeight="1">
      <c r="A336" s="659"/>
      <c r="B336" s="410"/>
      <c r="C336" s="347"/>
      <c r="D336" s="411"/>
      <c r="E336" s="186"/>
      <c r="F336" s="186"/>
      <c r="G336" s="339"/>
      <c r="H336" s="339"/>
      <c r="I336" s="339" t="s">
        <v>268</v>
      </c>
      <c r="J336" s="186"/>
      <c r="K336" s="186"/>
      <c r="L336" s="186"/>
      <c r="M336" s="204"/>
      <c r="N336" s="204"/>
      <c r="O336" s="204"/>
      <c r="P336" s="204"/>
      <c r="Q336" s="204"/>
      <c r="R336" s="204"/>
      <c r="S336" s="204"/>
      <c r="T336" s="204"/>
      <c r="U336" s="204"/>
      <c r="V336" s="204"/>
      <c r="W336" s="204"/>
      <c r="X336" s="204"/>
      <c r="Y336" s="204"/>
      <c r="Z336" s="204"/>
      <c r="AA336" s="204"/>
      <c r="AB336" s="204"/>
      <c r="AC336" s="204"/>
      <c r="AD336" s="204"/>
      <c r="AE336" s="204"/>
      <c r="AF336" s="204"/>
      <c r="AG336" s="204"/>
      <c r="AH336" s="204"/>
      <c r="AI336" s="204"/>
      <c r="AJ336" s="204"/>
      <c r="AK336" s="204"/>
      <c r="AL336" s="204"/>
      <c r="AM336" s="204"/>
      <c r="AN336" s="204"/>
      <c r="AO336" s="204"/>
      <c r="AP336" s="204"/>
      <c r="AQ336" s="204"/>
      <c r="AR336" s="204"/>
      <c r="AS336" s="204"/>
      <c r="AT336" s="204"/>
      <c r="AU336" s="204"/>
      <c r="AV336" s="204"/>
      <c r="AW336" s="204"/>
      <c r="AX336" s="204"/>
      <c r="AY336" s="204"/>
      <c r="AZ336" s="204"/>
      <c r="BA336" s="204"/>
      <c r="BB336" s="204"/>
      <c r="BC336" s="204"/>
      <c r="BD336" s="204"/>
      <c r="BE336" s="204"/>
      <c r="BF336" s="204"/>
      <c r="BG336" s="204"/>
      <c r="BH336" s="204"/>
      <c r="BI336" s="204"/>
      <c r="BJ336" s="204"/>
      <c r="BK336" s="204"/>
      <c r="BL336" s="204"/>
      <c r="BM336" s="204"/>
      <c r="BN336" s="204"/>
      <c r="BO336" s="204"/>
      <c r="BP336" s="204"/>
      <c r="BQ336" s="204"/>
      <c r="BR336" s="204"/>
      <c r="BS336" s="204"/>
      <c r="BU336" s="665"/>
      <c r="BV336" s="602"/>
      <c r="BW336" s="602"/>
      <c r="BX336" s="602"/>
      <c r="BY336" s="602"/>
      <c r="BZ336" s="602"/>
      <c r="CA336" s="602"/>
      <c r="CB336" s="602"/>
      <c r="CC336" s="602"/>
      <c r="CD336" s="602"/>
      <c r="CE336" s="602"/>
      <c r="CF336" s="602"/>
      <c r="CG336" s="602"/>
      <c r="CH336" s="602"/>
      <c r="CI336" s="729"/>
      <c r="CJ336" s="729"/>
    </row>
    <row r="337" spans="1:132" s="438" customFormat="1" ht="6.75" customHeight="1">
      <c r="A337" s="659"/>
      <c r="B337" s="410"/>
      <c r="C337" s="347"/>
      <c r="D337" s="411"/>
      <c r="E337" s="186"/>
      <c r="F337" s="186"/>
      <c r="G337" s="339"/>
      <c r="H337" s="339"/>
      <c r="I337" s="339"/>
      <c r="J337" s="186"/>
      <c r="K337" s="186"/>
      <c r="L337" s="186"/>
      <c r="M337" s="204"/>
      <c r="N337" s="204"/>
      <c r="O337" s="204"/>
      <c r="P337" s="204"/>
      <c r="Q337" s="204"/>
      <c r="R337" s="204"/>
      <c r="S337" s="204"/>
      <c r="T337" s="204"/>
      <c r="U337" s="204"/>
      <c r="V337" s="204"/>
      <c r="W337" s="204"/>
      <c r="X337" s="204"/>
      <c r="Y337" s="204"/>
      <c r="Z337" s="204"/>
      <c r="AA337" s="204"/>
      <c r="AB337" s="204"/>
      <c r="AC337" s="204"/>
      <c r="AD337" s="204"/>
      <c r="AE337" s="204"/>
      <c r="AF337" s="204"/>
      <c r="AG337" s="204"/>
      <c r="AH337" s="204"/>
      <c r="AI337" s="204"/>
      <c r="AJ337" s="204"/>
      <c r="AK337" s="204"/>
      <c r="AL337" s="204"/>
      <c r="AM337" s="204"/>
      <c r="AN337" s="204"/>
      <c r="AO337" s="204"/>
      <c r="AP337" s="204"/>
      <c r="AQ337" s="204"/>
      <c r="AR337" s="204"/>
      <c r="AS337" s="204"/>
      <c r="AT337" s="204"/>
      <c r="AU337" s="204"/>
      <c r="AV337" s="204"/>
      <c r="AW337" s="204"/>
      <c r="AX337" s="204"/>
      <c r="AY337" s="204"/>
      <c r="AZ337" s="204"/>
      <c r="BA337" s="204"/>
      <c r="BB337" s="204"/>
      <c r="BC337" s="204"/>
      <c r="BD337" s="204"/>
      <c r="BE337" s="204"/>
      <c r="BF337" s="204"/>
      <c r="BG337" s="204"/>
      <c r="BH337" s="204"/>
      <c r="BI337" s="204"/>
      <c r="BJ337" s="204"/>
      <c r="BK337" s="204"/>
      <c r="BL337" s="204"/>
      <c r="BM337" s="204"/>
      <c r="BN337" s="204"/>
      <c r="BO337" s="204"/>
      <c r="BP337" s="204"/>
      <c r="BQ337" s="204"/>
      <c r="BR337" s="204"/>
      <c r="BS337" s="204"/>
      <c r="BU337" s="666"/>
      <c r="BV337" s="603"/>
      <c r="BW337" s="603"/>
      <c r="BX337" s="603"/>
      <c r="BY337" s="603"/>
      <c r="BZ337" s="603"/>
      <c r="CA337" s="604"/>
      <c r="CB337" s="604"/>
      <c r="CC337" s="604"/>
      <c r="CD337" s="604"/>
      <c r="CE337" s="604"/>
      <c r="CF337" s="604"/>
      <c r="CG337" s="603"/>
      <c r="CH337" s="603"/>
      <c r="CI337" s="730"/>
      <c r="CJ337" s="730"/>
    </row>
    <row r="338" spans="1:132" s="436" customFormat="1" ht="24.95" customHeight="1">
      <c r="A338" s="659"/>
      <c r="B338" s="410"/>
      <c r="C338" s="341"/>
      <c r="D338" s="343"/>
      <c r="E338" s="186"/>
      <c r="F338" s="186"/>
      <c r="G338" s="1343" t="s">
        <v>368</v>
      </c>
      <c r="H338" s="1344"/>
      <c r="I338" s="1344"/>
      <c r="J338" s="1344"/>
      <c r="K338" s="1344"/>
      <c r="L338" s="1344"/>
      <c r="M338" s="1344"/>
      <c r="N338" s="1344"/>
      <c r="O338" s="1344"/>
      <c r="P338" s="1344"/>
      <c r="Q338" s="1344"/>
      <c r="R338" s="1344"/>
      <c r="S338" s="1344"/>
      <c r="T338" s="1344"/>
      <c r="U338" s="1344"/>
      <c r="V338" s="1344"/>
      <c r="W338" s="1344"/>
      <c r="X338" s="1344"/>
      <c r="Y338" s="1343" t="s">
        <v>85</v>
      </c>
      <c r="Z338" s="1407"/>
      <c r="AA338" s="1407"/>
      <c r="AB338" s="1407"/>
      <c r="AC338" s="1407"/>
      <c r="AD338" s="1407"/>
      <c r="AE338" s="1407"/>
      <c r="AF338" s="1407"/>
      <c r="AG338" s="1407"/>
      <c r="AH338" s="1407"/>
      <c r="AI338" s="1407"/>
      <c r="AJ338" s="1407"/>
      <c r="AK338" s="1407"/>
      <c r="AL338" s="1407"/>
      <c r="AM338" s="1407"/>
      <c r="AN338" s="1407"/>
      <c r="AO338" s="1407"/>
      <c r="AP338" s="1408"/>
      <c r="AQ338" s="1343" t="s">
        <v>86</v>
      </c>
      <c r="AR338" s="1344"/>
      <c r="AS338" s="1344"/>
      <c r="AT338" s="1344"/>
      <c r="AU338" s="1344"/>
      <c r="AV338" s="1344"/>
      <c r="AW338" s="1344"/>
      <c r="AX338" s="1344"/>
      <c r="AY338" s="1344"/>
      <c r="AZ338" s="1344"/>
      <c r="BA338" s="1344"/>
      <c r="BB338" s="1344"/>
      <c r="BC338" s="1344"/>
      <c r="BD338" s="1344"/>
      <c r="BE338" s="1344"/>
      <c r="BF338" s="1344"/>
      <c r="BG338" s="1344"/>
      <c r="BH338" s="1345"/>
      <c r="BI338" s="186"/>
      <c r="BJ338" s="186"/>
      <c r="BK338" s="186"/>
      <c r="BL338" s="186"/>
      <c r="BM338" s="186"/>
      <c r="BN338" s="186"/>
      <c r="BO338" s="186"/>
      <c r="BP338" s="186"/>
      <c r="BQ338" s="186"/>
      <c r="BR338" s="186"/>
      <c r="BS338" s="186"/>
      <c r="BU338" s="665"/>
      <c r="BV338" s="605"/>
      <c r="BW338" s="605"/>
      <c r="BX338" s="605"/>
      <c r="BY338" s="605"/>
      <c r="BZ338" s="605"/>
      <c r="CA338" s="606" t="str">
        <f>IF(COUNTIF(BV338:BZ338,TRUE)&gt;=2,1,IF(COUNTIF(BV338:BZ338,FALSE)=5,2,"0"))</f>
        <v>0</v>
      </c>
      <c r="CB338" s="607"/>
      <c r="CC338" s="607"/>
      <c r="CD338" s="607"/>
      <c r="CE338" s="607"/>
      <c r="CF338" s="607"/>
      <c r="CG338" s="607"/>
      <c r="CH338" s="607"/>
      <c r="CI338" s="731"/>
      <c r="CJ338" s="731"/>
      <c r="CK338" s="440"/>
      <c r="CL338" s="440"/>
      <c r="CM338" s="440"/>
      <c r="CN338" s="440"/>
      <c r="CO338" s="440"/>
      <c r="CP338" s="440"/>
      <c r="CQ338" s="440"/>
      <c r="CR338" s="440"/>
      <c r="CS338" s="440"/>
      <c r="CT338" s="440"/>
      <c r="CU338" s="440"/>
      <c r="CV338" s="440"/>
      <c r="CW338" s="440"/>
      <c r="CX338" s="440"/>
      <c r="CY338" s="440"/>
      <c r="CZ338" s="440"/>
      <c r="DA338" s="440"/>
      <c r="DB338" s="440"/>
      <c r="DC338" s="440"/>
      <c r="DD338" s="440"/>
      <c r="DE338" s="441"/>
      <c r="DF338" s="441"/>
      <c r="DG338" s="441"/>
      <c r="DH338" s="439"/>
      <c r="DI338" s="439"/>
      <c r="DJ338" s="439"/>
      <c r="DK338" s="439"/>
      <c r="DL338" s="439"/>
      <c r="DM338" s="439"/>
      <c r="DN338" s="439"/>
      <c r="DO338" s="439"/>
      <c r="DP338" s="439"/>
      <c r="DQ338" s="439"/>
      <c r="DR338" s="439"/>
      <c r="DS338" s="439"/>
      <c r="DT338" s="439"/>
      <c r="DU338" s="439"/>
      <c r="DV338" s="439"/>
      <c r="DW338" s="439"/>
      <c r="DX338" s="439"/>
      <c r="DY338" s="439"/>
      <c r="DZ338" s="439"/>
      <c r="EA338" s="439"/>
      <c r="EB338" s="439"/>
    </row>
    <row r="339" spans="1:132" s="436" customFormat="1" ht="24.95" customHeight="1">
      <c r="A339" s="659"/>
      <c r="B339" s="410"/>
      <c r="C339" s="344"/>
      <c r="D339" s="345"/>
      <c r="E339" s="186"/>
      <c r="F339" s="186"/>
      <c r="G339" s="1035" t="s">
        <v>565</v>
      </c>
      <c r="H339" s="1036"/>
      <c r="I339" s="1036"/>
      <c r="J339" s="1036"/>
      <c r="K339" s="1036"/>
      <c r="L339" s="1036"/>
      <c r="M339" s="1036"/>
      <c r="N339" s="1036"/>
      <c r="O339" s="1036"/>
      <c r="P339" s="1036"/>
      <c r="Q339" s="1036"/>
      <c r="R339" s="1036"/>
      <c r="S339" s="1036"/>
      <c r="T339" s="1036"/>
      <c r="U339" s="1036"/>
      <c r="V339" s="1036"/>
      <c r="W339" s="1036"/>
      <c r="X339" s="1037"/>
      <c r="Y339" s="1035" t="s">
        <v>566</v>
      </c>
      <c r="Z339" s="1036"/>
      <c r="AA339" s="1036"/>
      <c r="AB339" s="1036"/>
      <c r="AC339" s="1036"/>
      <c r="AD339" s="1036"/>
      <c r="AE339" s="1036"/>
      <c r="AF339" s="1036"/>
      <c r="AG339" s="1036"/>
      <c r="AH339" s="1036"/>
      <c r="AI339" s="1036"/>
      <c r="AJ339" s="1036"/>
      <c r="AK339" s="1036"/>
      <c r="AL339" s="1036"/>
      <c r="AM339" s="1036"/>
      <c r="AN339" s="1036"/>
      <c r="AO339" s="1036"/>
      <c r="AP339" s="1037"/>
      <c r="AQ339" s="1035" t="s">
        <v>558</v>
      </c>
      <c r="AR339" s="1036"/>
      <c r="AS339" s="1036"/>
      <c r="AT339" s="1036"/>
      <c r="AU339" s="1036"/>
      <c r="AV339" s="1036"/>
      <c r="AW339" s="1036"/>
      <c r="AX339" s="1036"/>
      <c r="AY339" s="1036"/>
      <c r="AZ339" s="1036"/>
      <c r="BA339" s="1036"/>
      <c r="BB339" s="1036"/>
      <c r="BC339" s="1036"/>
      <c r="BD339" s="1036"/>
      <c r="BE339" s="1036"/>
      <c r="BF339" s="1036"/>
      <c r="BG339" s="1036"/>
      <c r="BH339" s="1037"/>
      <c r="BI339" s="412"/>
      <c r="BJ339" s="412"/>
      <c r="BK339" s="412"/>
      <c r="BL339" s="412"/>
      <c r="BM339" s="412"/>
      <c r="BN339" s="412"/>
      <c r="BO339" s="186"/>
      <c r="BP339" s="186"/>
      <c r="BQ339" s="186"/>
      <c r="BR339" s="186"/>
      <c r="BS339" s="186"/>
      <c r="BU339" s="665"/>
      <c r="BV339" s="605" t="b">
        <v>0</v>
      </c>
      <c r="BW339" s="605" t="b">
        <v>0</v>
      </c>
      <c r="BX339" s="605" t="b">
        <v>0</v>
      </c>
      <c r="BY339" s="605"/>
      <c r="BZ339" s="605"/>
      <c r="CA339" s="606" t="str">
        <f t="shared" ref="CA339:CA351" si="29">IF(COUNTIF(BV339:BZ339,TRUE)&gt;=2,1,IF(COUNTIF(BV339:BZ339,FALSE)=5,2,"0"))</f>
        <v>0</v>
      </c>
      <c r="CB339" s="605"/>
      <c r="CC339" s="605"/>
      <c r="CD339" s="605"/>
      <c r="CE339" s="605"/>
      <c r="CF339" s="605"/>
      <c r="CG339" s="605"/>
      <c r="CH339" s="605"/>
      <c r="CI339" s="732"/>
      <c r="CJ339" s="732"/>
      <c r="CK339" s="439"/>
      <c r="CL339" s="439"/>
      <c r="CM339" s="439"/>
      <c r="CN339" s="439"/>
      <c r="CO339" s="439"/>
      <c r="CP339" s="439"/>
      <c r="CQ339" s="439"/>
      <c r="CR339" s="439"/>
      <c r="CS339" s="439"/>
      <c r="CT339" s="439"/>
      <c r="CU339" s="439"/>
      <c r="CV339" s="439"/>
      <c r="CW339" s="439"/>
      <c r="CX339" s="439"/>
      <c r="CY339" s="439"/>
      <c r="CZ339" s="439"/>
      <c r="DA339" s="439"/>
      <c r="DB339" s="439"/>
      <c r="DC339" s="439"/>
      <c r="DD339" s="439"/>
      <c r="DE339" s="439"/>
      <c r="DF339" s="439"/>
      <c r="DG339" s="439"/>
      <c r="DH339" s="439"/>
      <c r="DI339" s="439"/>
      <c r="DJ339" s="439"/>
      <c r="DK339" s="439"/>
      <c r="DL339" s="439"/>
      <c r="DM339" s="439"/>
      <c r="DN339" s="439"/>
      <c r="DO339" s="439"/>
      <c r="DP339" s="439"/>
      <c r="DQ339" s="439"/>
      <c r="DR339" s="439"/>
      <c r="DS339" s="439"/>
      <c r="DT339" s="439"/>
      <c r="DU339" s="439"/>
      <c r="DV339" s="439"/>
      <c r="DW339" s="439"/>
      <c r="DX339" s="439"/>
      <c r="DY339" s="439"/>
      <c r="DZ339" s="439"/>
      <c r="EA339" s="439"/>
      <c r="EB339" s="439"/>
    </row>
    <row r="340" spans="1:132" s="436" customFormat="1" ht="17.100000000000001" customHeight="1">
      <c r="A340" s="659"/>
      <c r="B340" s="410"/>
      <c r="C340" s="186"/>
      <c r="D340" s="186"/>
      <c r="E340" s="186"/>
      <c r="F340" s="186"/>
      <c r="G340" s="186"/>
      <c r="H340" s="186"/>
      <c r="I340" s="186"/>
      <c r="J340" s="186"/>
      <c r="K340" s="186"/>
      <c r="L340" s="186"/>
      <c r="M340" s="186"/>
      <c r="N340" s="186"/>
      <c r="O340" s="186"/>
      <c r="P340" s="186"/>
      <c r="Q340" s="186"/>
      <c r="R340" s="186"/>
      <c r="S340" s="186"/>
      <c r="T340" s="186"/>
      <c r="U340" s="186"/>
      <c r="V340" s="186"/>
      <c r="W340" s="186"/>
      <c r="X340" s="186"/>
      <c r="Y340" s="186"/>
      <c r="Z340" s="186"/>
      <c r="AA340" s="186"/>
      <c r="AB340" s="186"/>
      <c r="AC340" s="186"/>
      <c r="AD340" s="186"/>
      <c r="AE340" s="186"/>
      <c r="AF340" s="186"/>
      <c r="AG340" s="186"/>
      <c r="AH340" s="186"/>
      <c r="AI340" s="186"/>
      <c r="AJ340" s="186"/>
      <c r="AK340" s="186"/>
      <c r="AL340" s="186"/>
      <c r="AM340" s="186"/>
      <c r="AN340" s="186"/>
      <c r="AO340" s="186"/>
      <c r="AP340" s="186"/>
      <c r="AQ340" s="186"/>
      <c r="AR340" s="186"/>
      <c r="AS340" s="186"/>
      <c r="AT340" s="186"/>
      <c r="AU340" s="186"/>
      <c r="AV340" s="186"/>
      <c r="AW340" s="186"/>
      <c r="AX340" s="186"/>
      <c r="AY340" s="186"/>
      <c r="AZ340" s="186"/>
      <c r="BA340" s="186"/>
      <c r="BB340" s="186"/>
      <c r="BC340" s="186"/>
      <c r="BD340" s="186"/>
      <c r="BE340" s="186"/>
      <c r="BF340" s="186"/>
      <c r="BG340" s="186"/>
      <c r="BH340" s="181" t="str">
        <f>IF(COUNTIF(BV339:BX339,TRUE)&lt;=1,"","チェックは1つでお願いします。")</f>
        <v/>
      </c>
      <c r="BI340" s="186"/>
      <c r="BJ340" s="186"/>
      <c r="BK340" s="186"/>
      <c r="BL340" s="186"/>
      <c r="BM340" s="186"/>
      <c r="BN340" s="186"/>
      <c r="BO340" s="186"/>
      <c r="BP340" s="186"/>
      <c r="BQ340" s="186"/>
      <c r="BR340" s="186"/>
      <c r="BS340" s="186"/>
      <c r="BU340" s="665"/>
      <c r="BV340" s="605"/>
      <c r="BW340" s="605"/>
      <c r="BX340" s="605"/>
      <c r="BY340" s="605"/>
      <c r="BZ340" s="605"/>
      <c r="CA340" s="606" t="str">
        <f t="shared" si="29"/>
        <v>0</v>
      </c>
      <c r="CB340" s="605"/>
      <c r="CC340" s="605"/>
      <c r="CD340" s="605"/>
      <c r="CE340" s="605"/>
      <c r="CF340" s="605"/>
      <c r="CG340" s="605"/>
      <c r="CH340" s="605"/>
      <c r="CI340" s="732"/>
      <c r="CJ340" s="732"/>
      <c r="CK340" s="439"/>
      <c r="CL340" s="439"/>
      <c r="CM340" s="439"/>
      <c r="CN340" s="439"/>
      <c r="CO340" s="439"/>
      <c r="CP340" s="439"/>
      <c r="CQ340" s="439"/>
      <c r="CR340" s="439"/>
      <c r="CS340" s="439"/>
      <c r="CT340" s="439"/>
      <c r="CU340" s="439"/>
      <c r="CV340" s="439"/>
      <c r="CW340" s="439"/>
      <c r="CX340" s="439"/>
      <c r="CY340" s="439"/>
      <c r="CZ340" s="439"/>
      <c r="DA340" s="439"/>
      <c r="DB340" s="439"/>
      <c r="DC340" s="439"/>
      <c r="DD340" s="439"/>
      <c r="DE340" s="439"/>
      <c r="DF340" s="439"/>
      <c r="DG340" s="439"/>
      <c r="DH340" s="439"/>
      <c r="DI340" s="439"/>
      <c r="DJ340" s="439"/>
      <c r="DK340" s="439"/>
      <c r="DL340" s="439"/>
      <c r="DM340" s="439"/>
      <c r="DN340" s="439"/>
      <c r="DO340" s="439"/>
      <c r="DP340" s="439"/>
      <c r="DQ340" s="439"/>
      <c r="DR340" s="439"/>
      <c r="DS340" s="439"/>
      <c r="DT340" s="439"/>
      <c r="DU340" s="439"/>
      <c r="DV340" s="439"/>
      <c r="DW340" s="439"/>
      <c r="DX340" s="439"/>
      <c r="DY340" s="439"/>
      <c r="DZ340" s="439"/>
      <c r="EA340" s="439"/>
      <c r="EB340" s="439"/>
    </row>
    <row r="341" spans="1:132" s="436" customFormat="1" ht="15.75" customHeight="1">
      <c r="A341" s="659"/>
      <c r="B341" s="410"/>
      <c r="C341" s="347"/>
      <c r="D341" s="411"/>
      <c r="E341" s="186"/>
      <c r="F341" s="186"/>
      <c r="G341" s="347" t="s">
        <v>76</v>
      </c>
      <c r="H341" s="347"/>
      <c r="I341" s="347" t="s">
        <v>740</v>
      </c>
      <c r="J341" s="347"/>
      <c r="K341" s="347"/>
      <c r="L341" s="347"/>
      <c r="M341" s="347"/>
      <c r="N341" s="347"/>
      <c r="O341" s="347"/>
      <c r="P341" s="347"/>
      <c r="Q341" s="347"/>
      <c r="R341" s="347"/>
      <c r="S341" s="347"/>
      <c r="T341" s="347"/>
      <c r="U341" s="347"/>
      <c r="V341" s="347"/>
      <c r="W341" s="347"/>
      <c r="X341" s="347"/>
      <c r="Y341" s="347"/>
      <c r="Z341" s="347"/>
      <c r="AA341" s="347"/>
      <c r="AB341" s="347"/>
      <c r="AC341" s="347"/>
      <c r="AD341" s="347"/>
      <c r="AE341" s="347"/>
      <c r="AF341" s="186"/>
      <c r="AG341" s="186"/>
      <c r="AH341" s="186"/>
      <c r="AI341" s="186"/>
      <c r="AJ341" s="186"/>
      <c r="AK341" s="186"/>
      <c r="AL341" s="186"/>
      <c r="AM341" s="186"/>
      <c r="AN341" s="186"/>
      <c r="AO341" s="186"/>
      <c r="AP341" s="186"/>
      <c r="AQ341" s="186"/>
      <c r="AR341" s="186"/>
      <c r="AS341" s="186"/>
      <c r="AT341" s="186"/>
      <c r="AU341" s="186"/>
      <c r="AV341" s="186"/>
      <c r="AW341" s="186"/>
      <c r="AX341" s="186"/>
      <c r="AY341" s="186"/>
      <c r="AZ341" s="186"/>
      <c r="BA341" s="186"/>
      <c r="BB341" s="186"/>
      <c r="BC341" s="186"/>
      <c r="BD341" s="186"/>
      <c r="BE341" s="186"/>
      <c r="BF341" s="186"/>
      <c r="BG341" s="186"/>
      <c r="BH341" s="186"/>
      <c r="BI341" s="186"/>
      <c r="BJ341" s="186"/>
      <c r="BK341" s="186"/>
      <c r="BL341" s="186"/>
      <c r="BM341" s="186"/>
      <c r="BN341" s="186"/>
      <c r="BO341" s="186"/>
      <c r="BP341" s="186"/>
      <c r="BQ341" s="186"/>
      <c r="BR341" s="186"/>
      <c r="BS341" s="186"/>
      <c r="BU341" s="665"/>
      <c r="BV341" s="605"/>
      <c r="BW341" s="605"/>
      <c r="BX341" s="605"/>
      <c r="BY341" s="605"/>
      <c r="BZ341" s="605"/>
      <c r="CA341" s="606" t="str">
        <f t="shared" si="29"/>
        <v>0</v>
      </c>
      <c r="CB341" s="605"/>
      <c r="CC341" s="605"/>
      <c r="CD341" s="605"/>
      <c r="CE341" s="605"/>
      <c r="CF341" s="605"/>
      <c r="CG341" s="605"/>
      <c r="CH341" s="605"/>
      <c r="CI341" s="732"/>
      <c r="CJ341" s="732"/>
      <c r="CK341" s="439"/>
      <c r="CL341" s="439"/>
      <c r="CM341" s="439"/>
      <c r="CN341" s="439"/>
      <c r="CO341" s="439"/>
      <c r="CP341" s="439"/>
      <c r="CQ341" s="439"/>
      <c r="CR341" s="439"/>
      <c r="CS341" s="439"/>
      <c r="CT341" s="439"/>
      <c r="CU341" s="439"/>
      <c r="CV341" s="439"/>
      <c r="CW341" s="439"/>
      <c r="CX341" s="439"/>
      <c r="CY341" s="439"/>
      <c r="CZ341" s="439"/>
      <c r="DA341" s="439"/>
      <c r="DB341" s="439"/>
      <c r="DC341" s="439"/>
      <c r="DD341" s="439"/>
      <c r="DE341" s="439"/>
      <c r="DF341" s="439"/>
      <c r="DG341" s="439"/>
      <c r="DH341" s="439"/>
      <c r="DI341" s="439"/>
      <c r="DJ341" s="439"/>
      <c r="DK341" s="439"/>
      <c r="DL341" s="439"/>
      <c r="DM341" s="439"/>
      <c r="DN341" s="439"/>
      <c r="DO341" s="439"/>
      <c r="DP341" s="439"/>
      <c r="DQ341" s="439"/>
      <c r="DR341" s="439"/>
      <c r="DS341" s="439"/>
      <c r="DT341" s="439"/>
      <c r="DU341" s="439"/>
      <c r="DV341" s="439"/>
      <c r="DW341" s="439"/>
      <c r="DX341" s="439"/>
      <c r="DY341" s="439"/>
      <c r="DZ341" s="439"/>
      <c r="EA341" s="439"/>
      <c r="EB341" s="439"/>
    </row>
    <row r="342" spans="1:132" s="436" customFormat="1" ht="4.5" customHeight="1">
      <c r="A342" s="659"/>
      <c r="B342" s="410"/>
      <c r="C342" s="347"/>
      <c r="D342" s="411"/>
      <c r="E342" s="186"/>
      <c r="F342" s="186"/>
      <c r="G342" s="347"/>
      <c r="H342" s="347"/>
      <c r="I342" s="347"/>
      <c r="J342" s="347"/>
      <c r="K342" s="347"/>
      <c r="L342" s="347"/>
      <c r="M342" s="347"/>
      <c r="N342" s="347"/>
      <c r="O342" s="347"/>
      <c r="P342" s="347"/>
      <c r="Q342" s="347"/>
      <c r="R342" s="347"/>
      <c r="S342" s="347"/>
      <c r="T342" s="347"/>
      <c r="U342" s="347"/>
      <c r="V342" s="347"/>
      <c r="W342" s="347"/>
      <c r="X342" s="347"/>
      <c r="Y342" s="347"/>
      <c r="Z342" s="347"/>
      <c r="AA342" s="347"/>
      <c r="AB342" s="347"/>
      <c r="AC342" s="347"/>
      <c r="AD342" s="347"/>
      <c r="AE342" s="347"/>
      <c r="AF342" s="186"/>
      <c r="AG342" s="186"/>
      <c r="AH342" s="186"/>
      <c r="AI342" s="186"/>
      <c r="AJ342" s="186"/>
      <c r="AK342" s="186"/>
      <c r="AL342" s="186"/>
      <c r="AM342" s="186"/>
      <c r="AN342" s="186"/>
      <c r="AO342" s="186"/>
      <c r="AP342" s="186"/>
      <c r="AQ342" s="186"/>
      <c r="AR342" s="186"/>
      <c r="AS342" s="186"/>
      <c r="AT342" s="186"/>
      <c r="AU342" s="186"/>
      <c r="AV342" s="186"/>
      <c r="AW342" s="186"/>
      <c r="AX342" s="186"/>
      <c r="AY342" s="186"/>
      <c r="AZ342" s="186"/>
      <c r="BA342" s="186"/>
      <c r="BB342" s="186"/>
      <c r="BC342" s="186"/>
      <c r="BD342" s="186"/>
      <c r="BE342" s="186"/>
      <c r="BF342" s="186"/>
      <c r="BG342" s="186"/>
      <c r="BH342" s="186"/>
      <c r="BI342" s="186"/>
      <c r="BJ342" s="186"/>
      <c r="BK342" s="186"/>
      <c r="BL342" s="186"/>
      <c r="BM342" s="186"/>
      <c r="BN342" s="186"/>
      <c r="BO342" s="186"/>
      <c r="BP342" s="186"/>
      <c r="BQ342" s="186"/>
      <c r="BR342" s="186"/>
      <c r="BS342" s="186"/>
      <c r="BU342" s="665"/>
      <c r="BV342" s="605"/>
      <c r="BW342" s="605"/>
      <c r="BX342" s="605"/>
      <c r="BY342" s="605"/>
      <c r="BZ342" s="605"/>
      <c r="CA342" s="606" t="str">
        <f t="shared" si="29"/>
        <v>0</v>
      </c>
      <c r="CB342" s="605"/>
      <c r="CC342" s="605"/>
      <c r="CD342" s="605"/>
      <c r="CE342" s="605"/>
      <c r="CF342" s="605"/>
      <c r="CG342" s="605"/>
      <c r="CH342" s="605"/>
      <c r="CI342" s="732"/>
      <c r="CJ342" s="732"/>
      <c r="CK342" s="439"/>
      <c r="CL342" s="439"/>
      <c r="CM342" s="439"/>
      <c r="CN342" s="439"/>
      <c r="CO342" s="439"/>
      <c r="CP342" s="439"/>
      <c r="CQ342" s="439"/>
      <c r="CR342" s="439"/>
      <c r="CS342" s="439"/>
      <c r="CT342" s="439"/>
      <c r="CU342" s="439"/>
      <c r="CV342" s="439"/>
      <c r="CW342" s="439"/>
      <c r="CX342" s="439"/>
      <c r="CY342" s="439"/>
      <c r="CZ342" s="439"/>
      <c r="DA342" s="439"/>
      <c r="DB342" s="439"/>
      <c r="DC342" s="439"/>
      <c r="DD342" s="439"/>
      <c r="DE342" s="439"/>
      <c r="DF342" s="439"/>
      <c r="DG342" s="439"/>
      <c r="DH342" s="439"/>
      <c r="DI342" s="439"/>
      <c r="DJ342" s="439"/>
      <c r="DK342" s="439"/>
      <c r="DL342" s="439"/>
      <c r="DM342" s="439"/>
      <c r="DN342" s="439"/>
      <c r="DO342" s="439"/>
      <c r="DP342" s="439"/>
      <c r="DQ342" s="439"/>
      <c r="DR342" s="439"/>
      <c r="DS342" s="439"/>
      <c r="DT342" s="439"/>
      <c r="DU342" s="439"/>
      <c r="DV342" s="439"/>
      <c r="DW342" s="439"/>
      <c r="DX342" s="439"/>
      <c r="DY342" s="439"/>
      <c r="DZ342" s="439"/>
      <c r="EA342" s="439"/>
      <c r="EB342" s="439"/>
    </row>
    <row r="343" spans="1:132" s="436" customFormat="1" ht="20.100000000000001" customHeight="1">
      <c r="A343" s="659"/>
      <c r="B343" s="410"/>
      <c r="C343" s="341"/>
      <c r="D343" s="343"/>
      <c r="E343" s="186"/>
      <c r="F343" s="186"/>
      <c r="G343" s="327"/>
      <c r="H343" s="328" t="s">
        <v>265</v>
      </c>
      <c r="I343" s="328"/>
      <c r="J343" s="328"/>
      <c r="K343" s="328"/>
      <c r="L343" s="328"/>
      <c r="M343" s="328"/>
      <c r="N343" s="328"/>
      <c r="O343" s="328"/>
      <c r="P343" s="328"/>
      <c r="Q343" s="328"/>
      <c r="R343" s="413"/>
      <c r="S343" s="1231" t="s">
        <v>395</v>
      </c>
      <c r="T343" s="1232"/>
      <c r="U343" s="1232"/>
      <c r="V343" s="1233"/>
      <c r="W343" s="186"/>
      <c r="X343" s="186"/>
      <c r="Y343" s="186"/>
      <c r="Z343" s="186"/>
      <c r="AA343" s="186"/>
      <c r="AB343" s="186"/>
      <c r="AC343" s="1388" t="s">
        <v>173</v>
      </c>
      <c r="AD343" s="1389"/>
      <c r="AE343" s="1389"/>
      <c r="AF343" s="1389"/>
      <c r="AG343" s="1389"/>
      <c r="AH343" s="1389"/>
      <c r="AI343" s="1389"/>
      <c r="AJ343" s="1389"/>
      <c r="AK343" s="1389"/>
      <c r="AL343" s="1389"/>
      <c r="AM343" s="1389"/>
      <c r="AN343" s="1389"/>
      <c r="AO343" s="1389"/>
      <c r="AP343" s="1389"/>
      <c r="AQ343" s="1389"/>
      <c r="AR343" s="1390"/>
      <c r="AS343" s="407"/>
      <c r="AT343" s="407"/>
      <c r="AU343" s="407"/>
      <c r="AV343" s="407"/>
      <c r="AW343" s="407"/>
      <c r="AX343" s="407"/>
      <c r="AY343" s="186"/>
      <c r="AZ343" s="186"/>
      <c r="BA343" s="186"/>
      <c r="BB343" s="186"/>
      <c r="BC343" s="186"/>
      <c r="BD343" s="186"/>
      <c r="BE343" s="186"/>
      <c r="BF343" s="186"/>
      <c r="BG343" s="186"/>
      <c r="BH343" s="186"/>
      <c r="BI343" s="186"/>
      <c r="BJ343" s="186"/>
      <c r="BK343" s="186"/>
      <c r="BL343" s="186"/>
      <c r="BM343" s="186"/>
      <c r="BN343" s="186"/>
      <c r="BO343" s="186"/>
      <c r="BP343" s="186"/>
      <c r="BQ343" s="186"/>
      <c r="BR343" s="186"/>
      <c r="BS343" s="202"/>
      <c r="BU343" s="665"/>
      <c r="BV343" s="605" t="b">
        <v>0</v>
      </c>
      <c r="BW343" s="605"/>
      <c r="BX343" s="605"/>
      <c r="BY343" s="605"/>
      <c r="BZ343" s="605"/>
      <c r="CA343" s="606" t="str">
        <f t="shared" si="29"/>
        <v>0</v>
      </c>
      <c r="CB343" s="605"/>
      <c r="CC343" s="605"/>
      <c r="CD343" s="605"/>
      <c r="CE343" s="605"/>
      <c r="CF343" s="605"/>
      <c r="CG343" s="605"/>
      <c r="CH343" s="605"/>
      <c r="CI343" s="732"/>
      <c r="CJ343" s="732"/>
      <c r="CK343" s="439"/>
      <c r="CL343" s="439"/>
      <c r="CM343" s="439"/>
      <c r="CN343" s="439"/>
      <c r="CO343" s="439"/>
      <c r="CP343" s="439"/>
      <c r="CQ343" s="439"/>
      <c r="CR343" s="439"/>
      <c r="CS343" s="439"/>
      <c r="CT343" s="439"/>
      <c r="CU343" s="439"/>
      <c r="CV343" s="439"/>
      <c r="CW343" s="439"/>
      <c r="CX343" s="439"/>
      <c r="CY343" s="439"/>
      <c r="CZ343" s="439"/>
      <c r="DA343" s="439"/>
      <c r="DB343" s="439"/>
      <c r="DC343" s="439"/>
      <c r="DD343" s="439"/>
      <c r="DE343" s="439"/>
      <c r="DF343" s="439"/>
      <c r="DG343" s="439"/>
      <c r="DH343" s="439"/>
      <c r="DI343" s="439"/>
      <c r="DJ343" s="439"/>
      <c r="DK343" s="439"/>
      <c r="DL343" s="439"/>
      <c r="DM343" s="439"/>
      <c r="DN343" s="439"/>
      <c r="DO343" s="439"/>
      <c r="DP343" s="439"/>
      <c r="DQ343" s="439"/>
      <c r="DR343" s="439"/>
      <c r="DS343" s="439"/>
      <c r="DT343" s="439"/>
      <c r="DU343" s="439"/>
      <c r="DV343" s="439"/>
      <c r="DW343" s="439"/>
      <c r="DX343" s="439"/>
      <c r="DY343" s="439"/>
      <c r="DZ343" s="439"/>
      <c r="EA343" s="439"/>
      <c r="EB343" s="439"/>
    </row>
    <row r="344" spans="1:132" s="436" customFormat="1" ht="20.100000000000001" customHeight="1">
      <c r="A344" s="659"/>
      <c r="B344" s="410"/>
      <c r="C344" s="341"/>
      <c r="D344" s="343"/>
      <c r="E344" s="186"/>
      <c r="F344" s="186"/>
      <c r="G344" s="414"/>
      <c r="H344" s="415" t="s">
        <v>266</v>
      </c>
      <c r="I344" s="415"/>
      <c r="J344" s="415"/>
      <c r="K344" s="415"/>
      <c r="L344" s="415"/>
      <c r="M344" s="415"/>
      <c r="N344" s="415"/>
      <c r="O344" s="415"/>
      <c r="P344" s="415"/>
      <c r="Q344" s="415"/>
      <c r="R344" s="416"/>
      <c r="S344" s="1234" t="s">
        <v>462</v>
      </c>
      <c r="T344" s="1235"/>
      <c r="U344" s="1235"/>
      <c r="V344" s="1236"/>
      <c r="W344" s="186"/>
      <c r="X344" s="186"/>
      <c r="Y344" s="186"/>
      <c r="Z344" s="186"/>
      <c r="AA344" s="186"/>
      <c r="AB344" s="186"/>
      <c r="AC344" s="1391" t="s">
        <v>665</v>
      </c>
      <c r="AD344" s="1392"/>
      <c r="AE344" s="1392"/>
      <c r="AF344" s="1392"/>
      <c r="AG344" s="1392"/>
      <c r="AH344" s="1392"/>
      <c r="AI344" s="1392"/>
      <c r="AJ344" s="1392"/>
      <c r="AK344" s="1392"/>
      <c r="AL344" s="1392"/>
      <c r="AM344" s="1392"/>
      <c r="AN344" s="1392"/>
      <c r="AO344" s="1392"/>
      <c r="AP344" s="1392"/>
      <c r="AQ344" s="1392"/>
      <c r="AR344" s="1393"/>
      <c r="AS344" s="417"/>
      <c r="AT344" s="417"/>
      <c r="AU344" s="417"/>
      <c r="AV344" s="417"/>
      <c r="AW344" s="417"/>
      <c r="AX344" s="417"/>
      <c r="AY344" s="417"/>
      <c r="AZ344" s="417"/>
      <c r="BA344" s="417"/>
      <c r="BB344" s="417"/>
      <c r="BC344" s="417"/>
      <c r="BD344" s="417"/>
      <c r="BE344" s="417"/>
      <c r="BF344" s="417"/>
      <c r="BG344" s="417"/>
      <c r="BH344" s="417"/>
      <c r="BI344" s="417"/>
      <c r="BJ344" s="417"/>
      <c r="BK344" s="417"/>
      <c r="BL344" s="417"/>
      <c r="BM344" s="417"/>
      <c r="BN344" s="417"/>
      <c r="BO344" s="417"/>
      <c r="BP344" s="417"/>
      <c r="BQ344" s="417"/>
      <c r="BR344" s="417"/>
      <c r="BS344" s="417"/>
      <c r="BU344" s="665"/>
      <c r="BV344" s="605" t="b">
        <v>0</v>
      </c>
      <c r="BW344" s="605"/>
      <c r="BX344" s="605"/>
      <c r="BY344" s="605"/>
      <c r="BZ344" s="605"/>
      <c r="CA344" s="606" t="str">
        <f t="shared" si="29"/>
        <v>0</v>
      </c>
      <c r="CB344" s="605"/>
      <c r="CC344" s="605"/>
      <c r="CD344" s="605"/>
      <c r="CE344" s="605"/>
      <c r="CF344" s="605"/>
      <c r="CG344" s="605"/>
      <c r="CH344" s="605"/>
      <c r="CI344" s="732"/>
      <c r="CJ344" s="732"/>
      <c r="CK344" s="439"/>
      <c r="CL344" s="439"/>
      <c r="CM344" s="439"/>
      <c r="CN344" s="439"/>
      <c r="CO344" s="439"/>
      <c r="CP344" s="439"/>
      <c r="CQ344" s="439"/>
      <c r="CR344" s="439"/>
      <c r="CS344" s="439"/>
      <c r="CT344" s="439"/>
      <c r="CU344" s="439"/>
      <c r="CV344" s="439"/>
      <c r="CW344" s="439"/>
      <c r="CX344" s="439"/>
      <c r="CY344" s="439"/>
      <c r="CZ344" s="439"/>
      <c r="DA344" s="439"/>
      <c r="DB344" s="439"/>
      <c r="DC344" s="439"/>
      <c r="DD344" s="439"/>
      <c r="DE344" s="439"/>
      <c r="DF344" s="439"/>
      <c r="DG344" s="439"/>
      <c r="DH344" s="439"/>
      <c r="DI344" s="439"/>
      <c r="DJ344" s="439"/>
      <c r="DK344" s="439"/>
      <c r="DL344" s="439"/>
      <c r="DM344" s="439"/>
      <c r="DN344" s="439"/>
      <c r="DO344" s="439"/>
      <c r="DP344" s="439"/>
      <c r="DQ344" s="439"/>
      <c r="DR344" s="439"/>
      <c r="DS344" s="439"/>
      <c r="DT344" s="439"/>
      <c r="DU344" s="439"/>
      <c r="DV344" s="439"/>
      <c r="DW344" s="439"/>
      <c r="DX344" s="439"/>
      <c r="DY344" s="439"/>
      <c r="DZ344" s="439"/>
      <c r="EA344" s="439"/>
      <c r="EB344" s="439"/>
    </row>
    <row r="345" spans="1:132" s="255" customFormat="1" ht="17.100000000000001" customHeight="1">
      <c r="A345" s="659"/>
      <c r="B345" s="410"/>
      <c r="C345" s="341"/>
      <c r="D345" s="343"/>
      <c r="E345" s="186"/>
      <c r="F345" s="186"/>
      <c r="G345" s="186"/>
      <c r="H345" s="186"/>
      <c r="I345" s="186"/>
      <c r="J345" s="186"/>
      <c r="K345" s="186"/>
      <c r="L345" s="186"/>
      <c r="M345" s="186"/>
      <c r="N345" s="186"/>
      <c r="O345" s="186"/>
      <c r="P345" s="186"/>
      <c r="Q345" s="186"/>
      <c r="R345" s="186"/>
      <c r="S345" s="186"/>
      <c r="T345" s="186"/>
      <c r="U345" s="186"/>
      <c r="V345" s="186"/>
      <c r="W345" s="186"/>
      <c r="X345" s="186"/>
      <c r="Y345" s="186"/>
      <c r="Z345" s="186"/>
      <c r="AA345" s="186"/>
      <c r="AB345" s="186"/>
      <c r="AC345" s="186"/>
      <c r="AD345" s="210"/>
      <c r="AE345" s="417"/>
      <c r="AF345" s="417"/>
      <c r="AG345" s="417"/>
      <c r="AH345" s="417"/>
      <c r="AI345" s="417"/>
      <c r="AJ345" s="417"/>
      <c r="AK345" s="417"/>
      <c r="AL345" s="417"/>
      <c r="AM345" s="417"/>
      <c r="AN345" s="417"/>
      <c r="AO345" s="417"/>
      <c r="AP345" s="417"/>
      <c r="AQ345" s="417"/>
      <c r="AR345" s="181" t="str">
        <f>IF(COUNTIF(BV343:BV344,TRUE)&lt;=1,"","チェックは1つでお願いします。")</f>
        <v/>
      </c>
      <c r="AS345" s="417"/>
      <c r="AT345" s="417"/>
      <c r="AU345" s="417"/>
      <c r="AV345" s="417"/>
      <c r="AW345" s="417"/>
      <c r="AX345" s="417"/>
      <c r="AY345" s="417"/>
      <c r="AZ345" s="417"/>
      <c r="BA345" s="417"/>
      <c r="BB345" s="417"/>
      <c r="BC345" s="417"/>
      <c r="BD345" s="417"/>
      <c r="BE345" s="417"/>
      <c r="BF345" s="417"/>
      <c r="BG345" s="417"/>
      <c r="BH345" s="417"/>
      <c r="BI345" s="417"/>
      <c r="BJ345" s="417"/>
      <c r="BK345" s="417"/>
      <c r="BL345" s="417"/>
      <c r="BM345" s="417"/>
      <c r="BN345" s="417"/>
      <c r="BO345" s="417"/>
      <c r="BP345" s="418"/>
      <c r="BQ345" s="418"/>
      <c r="BR345" s="418"/>
      <c r="BS345" s="418"/>
      <c r="BU345" s="657"/>
      <c r="BV345" s="586"/>
      <c r="BW345" s="586"/>
      <c r="BX345" s="586"/>
      <c r="BY345" s="586"/>
      <c r="BZ345" s="586"/>
      <c r="CA345" s="606" t="str">
        <f t="shared" si="29"/>
        <v>0</v>
      </c>
      <c r="CB345" s="586"/>
      <c r="CC345" s="586"/>
      <c r="CD345" s="586"/>
      <c r="CE345" s="586"/>
      <c r="CF345" s="586"/>
      <c r="CG345" s="586"/>
      <c r="CH345" s="586"/>
      <c r="CI345" s="721"/>
      <c r="CJ345" s="721"/>
      <c r="CK345" s="72"/>
      <c r="CL345" s="72"/>
      <c r="CM345" s="72"/>
      <c r="CN345" s="72"/>
      <c r="CO345" s="72"/>
      <c r="CP345" s="72"/>
      <c r="CQ345" s="72"/>
      <c r="CR345" s="72"/>
      <c r="CS345" s="72"/>
      <c r="CT345" s="72"/>
      <c r="CU345" s="72"/>
      <c r="CV345" s="72"/>
      <c r="CW345" s="72"/>
      <c r="CX345" s="72"/>
      <c r="CY345" s="72"/>
      <c r="CZ345" s="72"/>
      <c r="DA345" s="72"/>
      <c r="DB345" s="72"/>
      <c r="DC345" s="72"/>
      <c r="DD345" s="72"/>
      <c r="DE345" s="72"/>
      <c r="DF345" s="72"/>
      <c r="DG345" s="72"/>
      <c r="DH345" s="72"/>
      <c r="DI345" s="72"/>
      <c r="DJ345" s="72"/>
      <c r="DK345" s="72"/>
      <c r="DL345" s="72"/>
      <c r="DM345" s="72"/>
      <c r="DN345" s="72"/>
      <c r="DO345" s="72"/>
      <c r="DP345" s="72"/>
      <c r="DQ345" s="72"/>
      <c r="DR345" s="72"/>
      <c r="DS345" s="72"/>
      <c r="DT345" s="72"/>
      <c r="DU345" s="72"/>
      <c r="DV345" s="72"/>
      <c r="DW345" s="72"/>
      <c r="DX345" s="72"/>
      <c r="DY345" s="72"/>
      <c r="DZ345" s="72"/>
      <c r="EA345" s="72"/>
      <c r="EB345" s="72"/>
    </row>
    <row r="346" spans="1:132" s="255" customFormat="1" ht="28.5" customHeight="1">
      <c r="A346" s="659"/>
      <c r="B346" s="410"/>
      <c r="C346" s="344"/>
      <c r="D346" s="345"/>
      <c r="E346" s="175"/>
      <c r="F346" s="175"/>
      <c r="G346" s="202" t="s">
        <v>103</v>
      </c>
      <c r="H346" s="202"/>
      <c r="I346" s="1394" t="s">
        <v>741</v>
      </c>
      <c r="J346" s="1395"/>
      <c r="K346" s="1395"/>
      <c r="L346" s="1395"/>
      <c r="M346" s="1395"/>
      <c r="N346" s="1395"/>
      <c r="O346" s="1395"/>
      <c r="P346" s="1395"/>
      <c r="Q346" s="1395"/>
      <c r="R346" s="1395"/>
      <c r="S346" s="1395"/>
      <c r="T346" s="1395"/>
      <c r="U346" s="1395"/>
      <c r="V346" s="1395"/>
      <c r="W346" s="1395"/>
      <c r="X346" s="1395"/>
      <c r="Y346" s="1395"/>
      <c r="Z346" s="1395"/>
      <c r="AA346" s="1395"/>
      <c r="AB346" s="1395"/>
      <c r="AC346" s="1395"/>
      <c r="AD346" s="1395"/>
      <c r="AE346" s="1395"/>
      <c r="AF346" s="1395"/>
      <c r="AG346" s="1395"/>
      <c r="AH346" s="1395"/>
      <c r="AI346" s="1395"/>
      <c r="AJ346" s="1395"/>
      <c r="AK346" s="1395"/>
      <c r="AL346" s="1395"/>
      <c r="AM346" s="1395"/>
      <c r="AN346" s="1395"/>
      <c r="AO346" s="1395"/>
      <c r="AP346" s="1395"/>
      <c r="AQ346" s="1395"/>
      <c r="AR346" s="1395"/>
      <c r="AS346" s="1395"/>
      <c r="AT346" s="1395"/>
      <c r="AU346" s="1395"/>
      <c r="AV346" s="1395"/>
      <c r="AW346" s="1395"/>
      <c r="AX346" s="1395"/>
      <c r="AY346" s="1395"/>
      <c r="AZ346" s="1395"/>
      <c r="BA346" s="1395"/>
      <c r="BB346" s="1395"/>
      <c r="BC346" s="1395"/>
      <c r="BD346" s="1395"/>
      <c r="BE346" s="1395"/>
      <c r="BF346" s="1395"/>
      <c r="BG346" s="1395"/>
      <c r="BH346" s="1395"/>
      <c r="BI346" s="1395"/>
      <c r="BJ346" s="1395"/>
      <c r="BK346" s="1395"/>
      <c r="BL346" s="1395"/>
      <c r="BM346" s="1395"/>
      <c r="BN346" s="1395"/>
      <c r="BO346" s="1395"/>
      <c r="BP346" s="1395"/>
      <c r="BQ346" s="1395"/>
      <c r="BR346" s="1395"/>
      <c r="BS346" s="1395"/>
      <c r="BU346" s="657"/>
      <c r="BV346" s="586"/>
      <c r="BW346" s="586"/>
      <c r="BX346" s="586"/>
      <c r="BY346" s="586"/>
      <c r="BZ346" s="586"/>
      <c r="CA346" s="606" t="str">
        <f t="shared" si="29"/>
        <v>0</v>
      </c>
      <c r="CB346" s="586"/>
      <c r="CC346" s="586"/>
      <c r="CD346" s="586"/>
      <c r="CE346" s="586"/>
      <c r="CF346" s="586"/>
      <c r="CG346" s="586"/>
      <c r="CH346" s="586"/>
      <c r="CI346" s="721"/>
      <c r="CJ346" s="721"/>
      <c r="CK346" s="72"/>
      <c r="CL346" s="72"/>
      <c r="CM346" s="72"/>
      <c r="CN346" s="72"/>
      <c r="CO346" s="72"/>
      <c r="CP346" s="72"/>
      <c r="CQ346" s="72"/>
      <c r="CR346" s="72"/>
      <c r="CS346" s="72"/>
      <c r="CT346" s="72"/>
      <c r="CU346" s="72"/>
      <c r="CV346" s="72"/>
      <c r="CW346" s="72"/>
      <c r="CX346" s="72"/>
      <c r="CY346" s="72"/>
      <c r="CZ346" s="72"/>
      <c r="DA346" s="72"/>
      <c r="DB346" s="72"/>
      <c r="DC346" s="72"/>
      <c r="DD346" s="72"/>
      <c r="DE346" s="72"/>
      <c r="DF346" s="72"/>
      <c r="DG346" s="72"/>
      <c r="DH346" s="72"/>
      <c r="DI346" s="72"/>
      <c r="DJ346" s="72"/>
      <c r="DK346" s="72"/>
      <c r="DL346" s="72"/>
      <c r="DM346" s="72"/>
      <c r="DN346" s="72"/>
      <c r="DO346" s="72"/>
      <c r="DP346" s="72"/>
      <c r="DQ346" s="72"/>
      <c r="DR346" s="72"/>
      <c r="DS346" s="72"/>
      <c r="DT346" s="72"/>
      <c r="DU346" s="72"/>
      <c r="DV346" s="72"/>
      <c r="DW346" s="72"/>
      <c r="DX346" s="72"/>
      <c r="DY346" s="72"/>
      <c r="DZ346" s="72"/>
      <c r="EA346" s="72"/>
      <c r="EB346" s="72"/>
    </row>
    <row r="347" spans="1:132" s="255" customFormat="1" ht="4.5" customHeight="1">
      <c r="A347" s="659"/>
      <c r="B347" s="410"/>
      <c r="C347" s="344"/>
      <c r="D347" s="345"/>
      <c r="E347" s="186"/>
      <c r="F347" s="186"/>
      <c r="G347" s="204"/>
      <c r="H347" s="419"/>
      <c r="I347" s="1396"/>
      <c r="J347" s="1397"/>
      <c r="K347" s="1397"/>
      <c r="L347" s="1397"/>
      <c r="M347" s="1397"/>
      <c r="N347" s="1397"/>
      <c r="O347" s="1397"/>
      <c r="P347" s="1397"/>
      <c r="Q347" s="1397"/>
      <c r="R347" s="1397"/>
      <c r="S347" s="1397"/>
      <c r="T347" s="1397"/>
      <c r="U347" s="1397"/>
      <c r="V347" s="1397"/>
      <c r="W347" s="1397"/>
      <c r="X347" s="1397"/>
      <c r="Y347" s="1397"/>
      <c r="Z347" s="1397"/>
      <c r="AA347" s="1397"/>
      <c r="AB347" s="1397"/>
      <c r="AC347" s="1397"/>
      <c r="AD347" s="1397"/>
      <c r="AE347" s="1397"/>
      <c r="AF347" s="1397"/>
      <c r="AG347" s="1397"/>
      <c r="AH347" s="1397"/>
      <c r="AI347" s="1397"/>
      <c r="AJ347" s="1397"/>
      <c r="AK347" s="1397"/>
      <c r="AL347" s="1397"/>
      <c r="AM347" s="1397"/>
      <c r="AN347" s="1397"/>
      <c r="AO347" s="1397"/>
      <c r="AP347" s="1397"/>
      <c r="AQ347" s="1397"/>
      <c r="AR347" s="1397"/>
      <c r="AS347" s="1397"/>
      <c r="AT347" s="1397"/>
      <c r="AU347" s="1397"/>
      <c r="AV347" s="1397"/>
      <c r="AW347" s="1397"/>
      <c r="AX347" s="1397"/>
      <c r="AY347" s="1397"/>
      <c r="AZ347" s="1397"/>
      <c r="BA347" s="1397"/>
      <c r="BB347" s="1397"/>
      <c r="BC347" s="1397"/>
      <c r="BD347" s="1397"/>
      <c r="BE347" s="1397"/>
      <c r="BF347" s="1397"/>
      <c r="BG347" s="1397"/>
      <c r="BH347" s="1397"/>
      <c r="BI347" s="1397"/>
      <c r="BJ347" s="1397"/>
      <c r="BK347" s="1397"/>
      <c r="BL347" s="1397"/>
      <c r="BM347" s="1397"/>
      <c r="BN347" s="1397"/>
      <c r="BO347" s="1397"/>
      <c r="BP347" s="1397"/>
      <c r="BQ347" s="1397"/>
      <c r="BR347" s="1397"/>
      <c r="BS347" s="1397"/>
      <c r="BU347" s="657"/>
      <c r="BV347" s="586"/>
      <c r="BW347" s="586"/>
      <c r="BX347" s="586"/>
      <c r="BY347" s="586"/>
      <c r="BZ347" s="586"/>
      <c r="CA347" s="606" t="str">
        <f t="shared" si="29"/>
        <v>0</v>
      </c>
      <c r="CB347" s="586"/>
      <c r="CC347" s="586"/>
      <c r="CD347" s="586"/>
      <c r="CE347" s="586"/>
      <c r="CF347" s="586"/>
      <c r="CG347" s="586"/>
      <c r="CH347" s="586"/>
      <c r="CI347" s="721"/>
      <c r="CJ347" s="721"/>
      <c r="CK347" s="72"/>
      <c r="CL347" s="72"/>
      <c r="CM347" s="72"/>
      <c r="CN347" s="72"/>
      <c r="CO347" s="72"/>
      <c r="CP347" s="72"/>
      <c r="CQ347" s="72"/>
      <c r="CR347" s="72"/>
      <c r="CS347" s="72"/>
      <c r="CT347" s="72"/>
      <c r="CU347" s="72"/>
      <c r="CV347" s="72"/>
      <c r="CW347" s="72"/>
      <c r="CX347" s="72"/>
      <c r="CY347" s="72"/>
      <c r="CZ347" s="72"/>
      <c r="DA347" s="72"/>
      <c r="DB347" s="72"/>
      <c r="DC347" s="72"/>
      <c r="DD347" s="72"/>
      <c r="DE347" s="72"/>
      <c r="DF347" s="72"/>
      <c r="DG347" s="72"/>
      <c r="DH347" s="72"/>
      <c r="DI347" s="72"/>
      <c r="DJ347" s="72"/>
      <c r="DK347" s="72"/>
      <c r="DL347" s="72"/>
      <c r="DM347" s="72"/>
      <c r="DN347" s="72"/>
      <c r="DO347" s="72"/>
      <c r="DP347" s="72"/>
      <c r="DQ347" s="72"/>
      <c r="DR347" s="72"/>
      <c r="DS347" s="72"/>
      <c r="DT347" s="72"/>
      <c r="DU347" s="72"/>
      <c r="DV347" s="72"/>
      <c r="DW347" s="72"/>
      <c r="DX347" s="72"/>
      <c r="DY347" s="72"/>
      <c r="DZ347" s="72"/>
      <c r="EA347" s="72"/>
      <c r="EB347" s="72"/>
    </row>
    <row r="348" spans="1:132" s="255" customFormat="1" ht="20.100000000000001" customHeight="1">
      <c r="A348" s="659"/>
      <c r="B348" s="410"/>
      <c r="C348" s="344"/>
      <c r="D348" s="345"/>
      <c r="E348" s="186"/>
      <c r="F348" s="186"/>
      <c r="G348" s="421" t="s">
        <v>87</v>
      </c>
      <c r="H348" s="422"/>
      <c r="I348" s="422"/>
      <c r="J348" s="422"/>
      <c r="K348" s="422"/>
      <c r="L348" s="422"/>
      <c r="M348" s="422"/>
      <c r="N348" s="422"/>
      <c r="O348" s="422"/>
      <c r="P348" s="422"/>
      <c r="Q348" s="422"/>
      <c r="R348" s="422"/>
      <c r="S348" s="422"/>
      <c r="T348" s="421" t="s">
        <v>88</v>
      </c>
      <c r="U348" s="422"/>
      <c r="V348" s="422"/>
      <c r="W348" s="422"/>
      <c r="X348" s="422"/>
      <c r="Y348" s="422"/>
      <c r="Z348" s="422"/>
      <c r="AA348" s="422"/>
      <c r="AB348" s="422"/>
      <c r="AC348" s="422"/>
      <c r="AD348" s="422"/>
      <c r="AE348" s="422"/>
      <c r="AF348" s="422"/>
      <c r="AG348" s="1343" t="s">
        <v>288</v>
      </c>
      <c r="AH348" s="1398"/>
      <c r="AI348" s="1398"/>
      <c r="AJ348" s="1398"/>
      <c r="AK348" s="1398"/>
      <c r="AL348" s="1398"/>
      <c r="AM348" s="1398"/>
      <c r="AN348" s="1398"/>
      <c r="AO348" s="1398"/>
      <c r="AP348" s="1398"/>
      <c r="AQ348" s="1398"/>
      <c r="AR348" s="1398"/>
      <c r="AS348" s="1399"/>
      <c r="AT348" s="423"/>
      <c r="AU348" s="210"/>
      <c r="AV348" s="419" t="s">
        <v>248</v>
      </c>
      <c r="AW348" s="1400" t="s">
        <v>666</v>
      </c>
      <c r="AX348" s="1400"/>
      <c r="AY348" s="1400"/>
      <c r="AZ348" s="1400"/>
      <c r="BA348" s="1400"/>
      <c r="BB348" s="1400"/>
      <c r="BC348" s="1400"/>
      <c r="BD348" s="1400"/>
      <c r="BE348" s="1400"/>
      <c r="BF348" s="1400"/>
      <c r="BG348" s="1400"/>
      <c r="BH348" s="1400"/>
      <c r="BI348" s="1400"/>
      <c r="BJ348" s="1400"/>
      <c r="BK348" s="1400"/>
      <c r="BL348" s="1400"/>
      <c r="BM348" s="1400"/>
      <c r="BN348" s="1400"/>
      <c r="BO348" s="1400"/>
      <c r="BP348" s="1400"/>
      <c r="BQ348" s="1400"/>
      <c r="BR348" s="1400"/>
      <c r="BS348" s="1400"/>
      <c r="BU348" s="657"/>
      <c r="BV348" s="586" t="b">
        <v>0</v>
      </c>
      <c r="BW348" s="586"/>
      <c r="BX348" s="586"/>
      <c r="BY348" s="586"/>
      <c r="BZ348" s="586"/>
      <c r="CA348" s="606" t="str">
        <f t="shared" si="29"/>
        <v>0</v>
      </c>
      <c r="CB348" s="586"/>
      <c r="CC348" s="586"/>
      <c r="CD348" s="586"/>
      <c r="CE348" s="586"/>
      <c r="CF348" s="586"/>
      <c r="CG348" s="586"/>
      <c r="CH348" s="586"/>
      <c r="CI348" s="721"/>
      <c r="CJ348" s="721"/>
      <c r="CK348" s="72"/>
      <c r="CL348" s="72"/>
      <c r="CM348" s="72"/>
      <c r="CN348" s="72"/>
      <c r="CO348" s="72"/>
      <c r="CP348" s="72"/>
      <c r="CQ348" s="72"/>
      <c r="CR348" s="72"/>
      <c r="CS348" s="72"/>
      <c r="CT348" s="72"/>
      <c r="CU348" s="72"/>
      <c r="CV348" s="72"/>
      <c r="CW348" s="72"/>
      <c r="CX348" s="72"/>
      <c r="CY348" s="72"/>
      <c r="CZ348" s="72"/>
      <c r="DA348" s="72"/>
      <c r="DB348" s="72"/>
      <c r="DC348" s="72"/>
      <c r="DD348" s="72"/>
      <c r="DE348" s="72"/>
      <c r="DF348" s="72"/>
      <c r="DG348" s="72"/>
      <c r="DH348" s="72"/>
      <c r="DI348" s="72"/>
      <c r="DJ348" s="72"/>
      <c r="DK348" s="72"/>
      <c r="DL348" s="72"/>
      <c r="DM348" s="72"/>
      <c r="DN348" s="72"/>
      <c r="DO348" s="72"/>
      <c r="DP348" s="72"/>
      <c r="DQ348" s="72"/>
      <c r="DR348" s="72"/>
      <c r="DS348" s="72"/>
      <c r="DT348" s="72"/>
      <c r="DU348" s="72"/>
      <c r="DV348" s="72"/>
      <c r="DW348" s="72"/>
      <c r="DX348" s="72"/>
      <c r="DY348" s="72"/>
      <c r="DZ348" s="72"/>
      <c r="EA348" s="72"/>
      <c r="EB348" s="72"/>
    </row>
    <row r="349" spans="1:132" s="255" customFormat="1" ht="20.100000000000001" customHeight="1">
      <c r="A349" s="659"/>
      <c r="B349" s="410"/>
      <c r="C349" s="344"/>
      <c r="D349" s="345"/>
      <c r="E349" s="186"/>
      <c r="F349" s="186"/>
      <c r="G349" s="1035" t="s">
        <v>547</v>
      </c>
      <c r="H349" s="1036"/>
      <c r="I349" s="1036"/>
      <c r="J349" s="1036"/>
      <c r="K349" s="1036"/>
      <c r="L349" s="1036"/>
      <c r="M349" s="1036"/>
      <c r="N349" s="1036"/>
      <c r="O349" s="1036"/>
      <c r="P349" s="1036"/>
      <c r="Q349" s="1036"/>
      <c r="R349" s="1036"/>
      <c r="S349" s="1037"/>
      <c r="T349" s="1035" t="s">
        <v>550</v>
      </c>
      <c r="U349" s="1036"/>
      <c r="V349" s="1036"/>
      <c r="W349" s="1036"/>
      <c r="X349" s="1036"/>
      <c r="Y349" s="1036"/>
      <c r="Z349" s="1036"/>
      <c r="AA349" s="1036"/>
      <c r="AB349" s="1036"/>
      <c r="AC349" s="1036"/>
      <c r="AD349" s="1036"/>
      <c r="AE349" s="1036"/>
      <c r="AF349" s="1037"/>
      <c r="AG349" s="1035" t="s">
        <v>564</v>
      </c>
      <c r="AH349" s="1036"/>
      <c r="AI349" s="1036"/>
      <c r="AJ349" s="1036"/>
      <c r="AK349" s="1036"/>
      <c r="AL349" s="1036"/>
      <c r="AM349" s="1036"/>
      <c r="AN349" s="1036"/>
      <c r="AO349" s="1036"/>
      <c r="AP349" s="1036"/>
      <c r="AQ349" s="1036"/>
      <c r="AR349" s="1036"/>
      <c r="AS349" s="1037"/>
      <c r="AT349" s="425"/>
      <c r="AU349" s="210"/>
      <c r="AV349" s="210"/>
      <c r="AW349" s="1400"/>
      <c r="AX349" s="1400"/>
      <c r="AY349" s="1400"/>
      <c r="AZ349" s="1400"/>
      <c r="BA349" s="1400"/>
      <c r="BB349" s="1400"/>
      <c r="BC349" s="1400"/>
      <c r="BD349" s="1400"/>
      <c r="BE349" s="1400"/>
      <c r="BF349" s="1400"/>
      <c r="BG349" s="1400"/>
      <c r="BH349" s="1400"/>
      <c r="BI349" s="1400"/>
      <c r="BJ349" s="1400"/>
      <c r="BK349" s="1400"/>
      <c r="BL349" s="1400"/>
      <c r="BM349" s="1400"/>
      <c r="BN349" s="1400"/>
      <c r="BO349" s="1400"/>
      <c r="BP349" s="1400"/>
      <c r="BQ349" s="1400"/>
      <c r="BR349" s="1400"/>
      <c r="BS349" s="1400"/>
      <c r="BU349" s="657"/>
      <c r="BV349" s="586" t="b">
        <v>0</v>
      </c>
      <c r="BW349" s="586" t="b">
        <v>0</v>
      </c>
      <c r="BX349" s="586" t="b">
        <v>0</v>
      </c>
      <c r="BY349" s="586"/>
      <c r="BZ349" s="586"/>
      <c r="CA349" s="606" t="str">
        <f t="shared" si="29"/>
        <v>0</v>
      </c>
      <c r="CB349" s="586"/>
      <c r="CC349" s="586"/>
      <c r="CD349" s="586"/>
      <c r="CE349" s="586"/>
      <c r="CF349" s="586"/>
      <c r="CG349" s="586"/>
      <c r="CH349" s="586"/>
      <c r="CI349" s="721"/>
      <c r="CJ349" s="721"/>
      <c r="CK349" s="72"/>
      <c r="CL349" s="72"/>
      <c r="CM349" s="72"/>
      <c r="CN349" s="72"/>
      <c r="CO349" s="72"/>
      <c r="CP349" s="72"/>
      <c r="CQ349" s="72"/>
      <c r="CR349" s="72"/>
      <c r="CS349" s="72"/>
      <c r="CT349" s="72"/>
      <c r="CU349" s="72"/>
      <c r="CV349" s="72"/>
      <c r="CW349" s="72"/>
      <c r="CX349" s="72"/>
      <c r="CY349" s="72"/>
      <c r="CZ349" s="72"/>
      <c r="DA349" s="72"/>
      <c r="DB349" s="72"/>
      <c r="DC349" s="72"/>
      <c r="DD349" s="72"/>
      <c r="DE349" s="72"/>
      <c r="DF349" s="72"/>
      <c r="DG349" s="72"/>
      <c r="DH349" s="72"/>
      <c r="DI349" s="72"/>
      <c r="DJ349" s="72"/>
      <c r="DK349" s="72"/>
      <c r="DL349" s="72"/>
      <c r="DM349" s="72"/>
      <c r="DN349" s="72"/>
      <c r="DO349" s="72"/>
      <c r="DP349" s="72"/>
      <c r="DQ349" s="72"/>
      <c r="DR349" s="72"/>
      <c r="DS349" s="72"/>
      <c r="DT349" s="72"/>
      <c r="DU349" s="72"/>
      <c r="DV349" s="72"/>
      <c r="DW349" s="72"/>
      <c r="DX349" s="72"/>
      <c r="DY349" s="72"/>
      <c r="DZ349" s="72"/>
      <c r="EA349" s="72"/>
      <c r="EB349" s="72"/>
    </row>
    <row r="350" spans="1:132" s="255" customFormat="1" ht="31.5" customHeight="1">
      <c r="A350" s="659"/>
      <c r="B350" s="410"/>
      <c r="C350" s="427"/>
      <c r="D350" s="428"/>
      <c r="E350" s="186"/>
      <c r="F350" s="186"/>
      <c r="G350" s="186"/>
      <c r="H350" s="186"/>
      <c r="I350" s="186"/>
      <c r="J350" s="429"/>
      <c r="K350" s="429"/>
      <c r="L350" s="429"/>
      <c r="M350" s="429"/>
      <c r="N350" s="429"/>
      <c r="O350" s="429"/>
      <c r="P350" s="429"/>
      <c r="Q350" s="429"/>
      <c r="R350" s="429"/>
      <c r="S350" s="429"/>
      <c r="T350" s="429"/>
      <c r="U350" s="429"/>
      <c r="V350" s="429"/>
      <c r="W350" s="429"/>
      <c r="X350" s="186"/>
      <c r="Y350" s="186"/>
      <c r="Z350" s="186"/>
      <c r="AA350" s="186"/>
      <c r="AB350" s="186"/>
      <c r="AC350" s="186"/>
      <c r="AD350" s="186"/>
      <c r="AE350" s="186"/>
      <c r="AF350" s="186"/>
      <c r="AG350" s="186"/>
      <c r="AH350" s="186"/>
      <c r="AI350" s="347"/>
      <c r="AJ350" s="347"/>
      <c r="AK350" s="420"/>
      <c r="AL350" s="420"/>
      <c r="AM350" s="420"/>
      <c r="AN350" s="420"/>
      <c r="AO350" s="420"/>
      <c r="AP350" s="420"/>
      <c r="AQ350" s="420"/>
      <c r="AR350" s="420"/>
      <c r="AS350" s="181" t="str">
        <f>IF(COUNTIF(BV349:BX349,TRUE)&lt;=1,"","チェックは1つでお願いします。")</f>
        <v/>
      </c>
      <c r="AT350" s="420"/>
      <c r="AU350" s="420"/>
      <c r="AV350" s="420"/>
      <c r="AW350" s="1400"/>
      <c r="AX350" s="1400"/>
      <c r="AY350" s="1400"/>
      <c r="AZ350" s="1400"/>
      <c r="BA350" s="1400"/>
      <c r="BB350" s="1400"/>
      <c r="BC350" s="1400"/>
      <c r="BD350" s="1400"/>
      <c r="BE350" s="1400"/>
      <c r="BF350" s="1400"/>
      <c r="BG350" s="1400"/>
      <c r="BH350" s="1400"/>
      <c r="BI350" s="1400"/>
      <c r="BJ350" s="1400"/>
      <c r="BK350" s="1400"/>
      <c r="BL350" s="1400"/>
      <c r="BM350" s="1400"/>
      <c r="BN350" s="1400"/>
      <c r="BO350" s="1400"/>
      <c r="BP350" s="1400"/>
      <c r="BQ350" s="1400"/>
      <c r="BR350" s="1400"/>
      <c r="BS350" s="1400"/>
      <c r="BU350" s="657"/>
      <c r="BV350" s="586"/>
      <c r="BW350" s="586"/>
      <c r="BX350" s="586"/>
      <c r="BY350" s="586"/>
      <c r="BZ350" s="586"/>
      <c r="CA350" s="606" t="str">
        <f t="shared" si="29"/>
        <v>0</v>
      </c>
      <c r="CB350" s="586"/>
      <c r="CC350" s="586"/>
      <c r="CD350" s="586"/>
      <c r="CE350" s="586"/>
      <c r="CF350" s="586"/>
      <c r="CG350" s="586"/>
      <c r="CH350" s="586"/>
      <c r="CI350" s="721"/>
      <c r="CJ350" s="721"/>
      <c r="CK350" s="72"/>
      <c r="CL350" s="72"/>
      <c r="CM350" s="72"/>
      <c r="CN350" s="72"/>
      <c r="CO350" s="72"/>
      <c r="CP350" s="72"/>
      <c r="CQ350" s="72"/>
      <c r="CR350" s="72"/>
      <c r="CS350" s="72"/>
      <c r="CT350" s="72"/>
      <c r="CU350" s="72"/>
      <c r="CV350" s="72"/>
      <c r="CW350" s="72"/>
      <c r="CX350" s="72"/>
      <c r="CY350" s="72"/>
      <c r="CZ350" s="72"/>
      <c r="DA350" s="72"/>
      <c r="DB350" s="72"/>
      <c r="DC350" s="72"/>
      <c r="DD350" s="72"/>
      <c r="DE350" s="72"/>
      <c r="DF350" s="72"/>
      <c r="DG350" s="72"/>
      <c r="DH350" s="72"/>
      <c r="DI350" s="72"/>
      <c r="DJ350" s="72"/>
      <c r="DK350" s="72"/>
      <c r="DL350" s="72"/>
      <c r="DM350" s="72"/>
      <c r="DN350" s="72"/>
      <c r="DO350" s="72"/>
      <c r="DP350" s="72"/>
      <c r="DQ350" s="72"/>
      <c r="DR350" s="72"/>
      <c r="DS350" s="72"/>
      <c r="DT350" s="72"/>
      <c r="DU350" s="72"/>
      <c r="DV350" s="72"/>
      <c r="DW350" s="72"/>
      <c r="DX350" s="72"/>
      <c r="DY350" s="72"/>
      <c r="DZ350" s="72"/>
      <c r="EA350" s="72"/>
      <c r="EB350" s="72"/>
    </row>
    <row r="351" spans="1:132" s="255" customFormat="1" ht="17.25" customHeight="1">
      <c r="A351" s="659"/>
      <c r="B351" s="410"/>
      <c r="C351" s="427"/>
      <c r="D351" s="428"/>
      <c r="E351" s="186"/>
      <c r="F351" s="186"/>
      <c r="G351" s="186"/>
      <c r="H351" s="186"/>
      <c r="I351" s="186"/>
      <c r="J351" s="429"/>
      <c r="K351" s="429"/>
      <c r="L351" s="429"/>
      <c r="M351" s="429"/>
      <c r="N351" s="429"/>
      <c r="O351" s="429"/>
      <c r="P351" s="429"/>
      <c r="Q351" s="429"/>
      <c r="R351" s="429"/>
      <c r="S351" s="429"/>
      <c r="T351" s="429"/>
      <c r="U351" s="429"/>
      <c r="V351" s="429"/>
      <c r="W351" s="429"/>
      <c r="X351" s="186"/>
      <c r="Y351" s="186"/>
      <c r="Z351" s="186"/>
      <c r="AA351" s="186"/>
      <c r="AB351" s="186"/>
      <c r="AC351" s="186"/>
      <c r="AD351" s="186"/>
      <c r="AE351" s="186"/>
      <c r="AF351" s="186"/>
      <c r="AG351" s="186"/>
      <c r="AH351" s="186"/>
      <c r="AI351" s="347"/>
      <c r="AJ351" s="347"/>
      <c r="AK351" s="420"/>
      <c r="AL351" s="420"/>
      <c r="AM351" s="420"/>
      <c r="AN351" s="420"/>
      <c r="AO351" s="420"/>
      <c r="AP351" s="420"/>
      <c r="AQ351" s="420"/>
      <c r="AR351" s="420"/>
      <c r="AS351" s="181" t="b">
        <f>IF(BV344=TRUE,IF(COUNTIF(BV349:BX349,TRUE)&gt;=1,"②で「選任していない」場合は、チェックは不要です。",""))</f>
        <v>0</v>
      </c>
      <c r="AT351" s="420"/>
      <c r="AU351" s="420"/>
      <c r="AV351" s="420"/>
      <c r="AW351" s="424"/>
      <c r="AX351" s="424"/>
      <c r="AY351" s="424"/>
      <c r="AZ351" s="424"/>
      <c r="BA351" s="424"/>
      <c r="BB351" s="424"/>
      <c r="BC351" s="424"/>
      <c r="BD351" s="424"/>
      <c r="BE351" s="424"/>
      <c r="BF351" s="424"/>
      <c r="BG351" s="424"/>
      <c r="BH351" s="424"/>
      <c r="BI351" s="424"/>
      <c r="BJ351" s="424"/>
      <c r="BK351" s="424"/>
      <c r="BL351" s="424"/>
      <c r="BM351" s="424"/>
      <c r="BN351" s="424"/>
      <c r="BO351" s="424"/>
      <c r="BP351" s="424"/>
      <c r="BQ351" s="424"/>
      <c r="BR351" s="424"/>
      <c r="BS351" s="424"/>
      <c r="BU351" s="657"/>
      <c r="BV351" s="586"/>
      <c r="BW351" s="586"/>
      <c r="BX351" s="586"/>
      <c r="BY351" s="586"/>
      <c r="BZ351" s="586"/>
      <c r="CA351" s="606" t="str">
        <f t="shared" si="29"/>
        <v>0</v>
      </c>
      <c r="CB351" s="586"/>
      <c r="CC351" s="586"/>
      <c r="CD351" s="586"/>
      <c r="CE351" s="586"/>
      <c r="CF351" s="586"/>
      <c r="CG351" s="586"/>
      <c r="CH351" s="586"/>
      <c r="CI351" s="721"/>
      <c r="CJ351" s="721"/>
      <c r="CK351" s="72"/>
      <c r="CL351" s="72"/>
      <c r="CM351" s="72"/>
      <c r="CN351" s="72"/>
      <c r="CO351" s="72"/>
      <c r="CP351" s="72"/>
      <c r="CQ351" s="72"/>
      <c r="CR351" s="72"/>
      <c r="CS351" s="72"/>
      <c r="CT351" s="72"/>
      <c r="CU351" s="72"/>
      <c r="CV351" s="72"/>
      <c r="CW351" s="72"/>
      <c r="CX351" s="72"/>
      <c r="CY351" s="72"/>
      <c r="CZ351" s="72"/>
      <c r="DA351" s="72"/>
      <c r="DB351" s="72"/>
      <c r="DC351" s="72"/>
      <c r="DD351" s="72"/>
      <c r="DE351" s="72"/>
      <c r="DF351" s="72"/>
      <c r="DG351" s="72"/>
      <c r="DH351" s="72"/>
      <c r="DI351" s="72"/>
      <c r="DJ351" s="72"/>
      <c r="DK351" s="72"/>
      <c r="DL351" s="72"/>
      <c r="DM351" s="72"/>
      <c r="DN351" s="72"/>
      <c r="DO351" s="72"/>
      <c r="DP351" s="72"/>
      <c r="DQ351" s="72"/>
      <c r="DR351" s="72"/>
      <c r="DS351" s="72"/>
      <c r="DT351" s="72"/>
      <c r="DU351" s="72"/>
      <c r="DV351" s="72"/>
      <c r="DW351" s="72"/>
      <c r="DX351" s="72"/>
      <c r="DY351" s="72"/>
      <c r="DZ351" s="72"/>
      <c r="EA351" s="72"/>
      <c r="EB351" s="72"/>
    </row>
    <row r="352" spans="1:132" s="255" customFormat="1" ht="2.25" customHeight="1">
      <c r="A352" s="659"/>
      <c r="B352" s="410"/>
      <c r="C352" s="427"/>
      <c r="D352" s="428"/>
      <c r="E352" s="186"/>
      <c r="F352" s="186"/>
      <c r="G352" s="186"/>
      <c r="H352" s="186"/>
      <c r="I352" s="186"/>
      <c r="J352" s="429"/>
      <c r="K352" s="429"/>
      <c r="L352" s="429"/>
      <c r="M352" s="429"/>
      <c r="N352" s="429"/>
      <c r="O352" s="429"/>
      <c r="P352" s="429"/>
      <c r="Q352" s="429"/>
      <c r="R352" s="429"/>
      <c r="S352" s="429"/>
      <c r="T352" s="429"/>
      <c r="U352" s="429"/>
      <c r="V352" s="429"/>
      <c r="W352" s="429"/>
      <c r="X352" s="186"/>
      <c r="Y352" s="186"/>
      <c r="Z352" s="186"/>
      <c r="AA352" s="186"/>
      <c r="AB352" s="186"/>
      <c r="AC352" s="186"/>
      <c r="AD352" s="186"/>
      <c r="AE352" s="186"/>
      <c r="AF352" s="186"/>
      <c r="AG352" s="186"/>
      <c r="AH352" s="186"/>
      <c r="AI352" s="347"/>
      <c r="AJ352" s="347"/>
      <c r="AK352" s="420"/>
      <c r="AL352" s="420"/>
      <c r="AM352" s="420"/>
      <c r="AN352" s="420"/>
      <c r="AO352" s="420"/>
      <c r="AP352" s="420"/>
      <c r="AQ352" s="420"/>
      <c r="AR352" s="420"/>
      <c r="AS352" s="420"/>
      <c r="AT352" s="420"/>
      <c r="AU352" s="420"/>
      <c r="AV352" s="420"/>
      <c r="AW352" s="424"/>
      <c r="AX352" s="424"/>
      <c r="AY352" s="424"/>
      <c r="AZ352" s="424"/>
      <c r="BA352" s="424"/>
      <c r="BB352" s="424"/>
      <c r="BC352" s="424"/>
      <c r="BD352" s="424"/>
      <c r="BE352" s="424"/>
      <c r="BF352" s="424"/>
      <c r="BG352" s="424"/>
      <c r="BH352" s="424"/>
      <c r="BI352" s="424"/>
      <c r="BJ352" s="424"/>
      <c r="BK352" s="424"/>
      <c r="BL352" s="424"/>
      <c r="BM352" s="424"/>
      <c r="BN352" s="424"/>
      <c r="BO352" s="424"/>
      <c r="BP352" s="424"/>
      <c r="BQ352" s="424"/>
      <c r="BR352" s="424"/>
      <c r="BS352" s="424"/>
      <c r="BU352" s="657"/>
      <c r="BV352" s="586"/>
      <c r="BW352" s="586"/>
      <c r="BX352" s="586"/>
      <c r="BY352" s="586"/>
      <c r="BZ352" s="586"/>
      <c r="CA352" s="586"/>
      <c r="CB352" s="586"/>
      <c r="CC352" s="586"/>
      <c r="CD352" s="586"/>
      <c r="CE352" s="586"/>
      <c r="CF352" s="586"/>
      <c r="CG352" s="586"/>
      <c r="CH352" s="586"/>
      <c r="CI352" s="721"/>
      <c r="CJ352" s="721"/>
      <c r="CK352" s="72"/>
      <c r="CL352" s="72"/>
      <c r="CM352" s="72"/>
      <c r="CN352" s="72"/>
      <c r="CO352" s="72"/>
      <c r="CP352" s="72"/>
      <c r="CQ352" s="72"/>
      <c r="CR352" s="72"/>
      <c r="CS352" s="72"/>
      <c r="CT352" s="72"/>
      <c r="CU352" s="72"/>
      <c r="CV352" s="72"/>
      <c r="CW352" s="72"/>
      <c r="CX352" s="72"/>
      <c r="CY352" s="72"/>
      <c r="CZ352" s="72"/>
      <c r="DA352" s="72"/>
      <c r="DB352" s="72"/>
      <c r="DC352" s="72"/>
      <c r="DD352" s="72"/>
      <c r="DE352" s="72"/>
      <c r="DF352" s="72"/>
      <c r="DG352" s="72"/>
      <c r="DH352" s="72"/>
      <c r="DI352" s="72"/>
      <c r="DJ352" s="72"/>
      <c r="DK352" s="72"/>
      <c r="DL352" s="72"/>
      <c r="DM352" s="72"/>
      <c r="DN352" s="72"/>
      <c r="DO352" s="72"/>
      <c r="DP352" s="72"/>
      <c r="DQ352" s="72"/>
      <c r="DR352" s="72"/>
      <c r="DS352" s="72"/>
      <c r="DT352" s="72"/>
      <c r="DU352" s="72"/>
      <c r="DV352" s="72"/>
      <c r="DW352" s="72"/>
      <c r="DX352" s="72"/>
      <c r="DY352" s="72"/>
      <c r="DZ352" s="72"/>
      <c r="EA352" s="72"/>
      <c r="EB352" s="72"/>
    </row>
    <row r="353" spans="1:132" s="455" customFormat="1" ht="21.75" customHeight="1">
      <c r="A353" s="647"/>
      <c r="B353" s="186"/>
      <c r="C353" s="344"/>
      <c r="D353" s="345"/>
      <c r="E353" s="186"/>
      <c r="F353" s="1171" t="s">
        <v>761</v>
      </c>
      <c r="G353" s="1171"/>
      <c r="H353" s="1171"/>
      <c r="I353" s="1171"/>
      <c r="J353" s="1171"/>
      <c r="K353" s="1171"/>
      <c r="L353" s="1171"/>
      <c r="M353" s="1171"/>
      <c r="N353" s="1171"/>
      <c r="O353" s="1171"/>
      <c r="P353" s="1171"/>
      <c r="Q353" s="1171"/>
      <c r="R353" s="1171"/>
      <c r="S353" s="1171"/>
      <c r="T353" s="1171"/>
      <c r="U353" s="1171"/>
      <c r="V353" s="1171"/>
      <c r="W353" s="1171"/>
      <c r="X353" s="1171"/>
      <c r="Y353" s="1171"/>
      <c r="Z353" s="1171"/>
      <c r="AA353" s="1171"/>
      <c r="AB353" s="1171"/>
      <c r="AC353" s="1171"/>
      <c r="AD353" s="1171"/>
      <c r="AE353" s="1171"/>
      <c r="AF353" s="1171"/>
      <c r="AG353" s="1171"/>
      <c r="AH353" s="1171"/>
      <c r="AI353" s="1171"/>
      <c r="AJ353" s="1171"/>
      <c r="AK353" s="1171"/>
      <c r="AL353" s="1171"/>
      <c r="AM353" s="1171"/>
      <c r="AN353" s="1171"/>
      <c r="AO353" s="1171"/>
      <c r="AP353" s="1171"/>
      <c r="AQ353" s="1171"/>
      <c r="AR353" s="1171"/>
      <c r="AS353" s="1171"/>
      <c r="AT353" s="1171"/>
      <c r="AU353" s="1171"/>
      <c r="AV353" s="1171"/>
      <c r="AW353" s="1171"/>
      <c r="AX353" s="1171"/>
      <c r="AY353" s="1171"/>
      <c r="AZ353" s="1171"/>
      <c r="BA353" s="1171"/>
      <c r="BB353" s="1171"/>
      <c r="BC353" s="1171"/>
      <c r="BD353" s="1171"/>
      <c r="BE353" s="1171"/>
      <c r="BF353" s="1171"/>
      <c r="BG353" s="1171"/>
      <c r="BH353" s="1171"/>
      <c r="BI353" s="1171"/>
      <c r="BJ353" s="1171"/>
      <c r="BK353" s="1171"/>
      <c r="BL353" s="1171"/>
      <c r="BM353" s="1171"/>
      <c r="BN353" s="1171"/>
      <c r="BO353" s="1171"/>
      <c r="BP353" s="1171"/>
      <c r="BQ353" s="1171"/>
      <c r="BR353" s="1171"/>
      <c r="BS353" s="1171"/>
      <c r="BU353" s="667"/>
      <c r="BV353" s="608"/>
      <c r="BW353" s="608"/>
      <c r="BX353" s="608"/>
      <c r="BY353" s="608"/>
      <c r="BZ353" s="608"/>
      <c r="CA353" s="608"/>
      <c r="CB353" s="608"/>
      <c r="CC353" s="608"/>
      <c r="CD353" s="608"/>
      <c r="CE353" s="608"/>
      <c r="CF353" s="608"/>
      <c r="CG353" s="608"/>
      <c r="CH353" s="608"/>
      <c r="CI353" s="733"/>
      <c r="CJ353" s="733"/>
      <c r="CK353" s="456"/>
      <c r="CL353" s="456"/>
      <c r="CM353" s="456"/>
      <c r="CN353" s="456"/>
      <c r="CO353" s="456"/>
      <c r="CP353" s="456"/>
      <c r="CQ353" s="456"/>
      <c r="CR353" s="456"/>
      <c r="CS353" s="456"/>
      <c r="CT353" s="456"/>
      <c r="CU353" s="456"/>
      <c r="CV353" s="456"/>
      <c r="CW353" s="456"/>
      <c r="CX353" s="456"/>
      <c r="CY353" s="456"/>
      <c r="CZ353" s="456"/>
      <c r="DA353" s="456"/>
      <c r="DB353" s="456"/>
      <c r="DC353" s="456"/>
      <c r="DD353" s="456"/>
      <c r="DE353" s="456"/>
      <c r="DF353" s="456"/>
      <c r="DG353" s="456"/>
      <c r="DH353" s="456"/>
      <c r="DI353" s="456"/>
      <c r="DJ353" s="456"/>
      <c r="DK353" s="456"/>
      <c r="DL353" s="456"/>
      <c r="DM353" s="456"/>
      <c r="DN353" s="456"/>
      <c r="DO353" s="456"/>
      <c r="DP353" s="456"/>
      <c r="DQ353" s="456"/>
      <c r="DR353" s="456"/>
      <c r="DS353" s="456"/>
      <c r="DT353" s="456"/>
      <c r="DU353" s="456"/>
      <c r="DV353" s="456"/>
      <c r="DW353" s="456"/>
      <c r="DX353" s="456"/>
      <c r="DY353" s="456"/>
      <c r="DZ353" s="456"/>
      <c r="EA353" s="456"/>
      <c r="EB353" s="456"/>
    </row>
    <row r="354" spans="1:132" s="455" customFormat="1" ht="4.5" customHeight="1">
      <c r="A354" s="659"/>
      <c r="B354" s="803"/>
      <c r="C354" s="768"/>
      <c r="D354" s="768"/>
      <c r="E354" s="768"/>
      <c r="F354" s="768"/>
      <c r="G354" s="768"/>
      <c r="H354" s="768"/>
      <c r="I354" s="768"/>
      <c r="J354" s="768"/>
      <c r="K354" s="768"/>
      <c r="L354" s="768"/>
      <c r="M354" s="768"/>
      <c r="N354" s="768"/>
      <c r="O354" s="768"/>
      <c r="P354" s="768"/>
      <c r="Q354" s="768"/>
      <c r="R354" s="768"/>
      <c r="S354" s="768"/>
      <c r="T354" s="768"/>
      <c r="U354" s="768"/>
      <c r="V354" s="768"/>
      <c r="W354" s="768"/>
      <c r="X354" s="768"/>
      <c r="Y354" s="768"/>
      <c r="Z354" s="768"/>
      <c r="AA354" s="768"/>
      <c r="AB354" s="768"/>
      <c r="AC354" s="768"/>
      <c r="AD354" s="768"/>
      <c r="AE354" s="768"/>
      <c r="AF354" s="768"/>
      <c r="AG354" s="768"/>
      <c r="AH354" s="768"/>
      <c r="AI354" s="768"/>
      <c r="AJ354" s="768"/>
      <c r="AK354" s="768"/>
      <c r="AL354" s="768"/>
      <c r="AM354" s="768"/>
      <c r="AN354" s="768"/>
      <c r="AO354" s="768"/>
      <c r="AP354" s="768"/>
      <c r="AQ354" s="768"/>
      <c r="AR354" s="768"/>
      <c r="AS354" s="768"/>
      <c r="AT354" s="768"/>
      <c r="AU354" s="768"/>
      <c r="AV354" s="768"/>
      <c r="AW354" s="768"/>
      <c r="AX354" s="768"/>
      <c r="AY354" s="768"/>
      <c r="AZ354" s="768"/>
      <c r="BA354" s="768"/>
      <c r="BB354" s="768"/>
      <c r="BC354" s="768"/>
      <c r="BD354" s="768"/>
      <c r="BE354" s="768"/>
      <c r="BF354" s="768"/>
      <c r="BG354" s="768"/>
      <c r="BH354" s="768"/>
      <c r="BI354" s="768"/>
      <c r="BJ354" s="768"/>
      <c r="BK354" s="768"/>
      <c r="BL354" s="768"/>
      <c r="BM354" s="768"/>
      <c r="BN354" s="768"/>
      <c r="BO354" s="768"/>
      <c r="BP354" s="768"/>
      <c r="BQ354" s="768"/>
      <c r="BR354" s="768"/>
      <c r="BS354" s="768"/>
      <c r="BT354" s="804"/>
      <c r="BU354" s="667"/>
      <c r="BV354" s="608"/>
      <c r="BW354" s="608"/>
      <c r="BX354" s="608"/>
      <c r="BY354" s="608"/>
      <c r="BZ354" s="608"/>
      <c r="CA354" s="608"/>
      <c r="CB354" s="608"/>
      <c r="CC354" s="608"/>
      <c r="CD354" s="608"/>
      <c r="CE354" s="608"/>
      <c r="CF354" s="608"/>
      <c r="CG354" s="608"/>
      <c r="CH354" s="608"/>
      <c r="CI354" s="733"/>
      <c r="CJ354" s="733"/>
      <c r="CK354" s="456"/>
      <c r="CL354" s="456"/>
      <c r="CM354" s="456"/>
      <c r="CN354" s="456"/>
      <c r="CO354" s="456"/>
      <c r="CP354" s="456"/>
      <c r="CQ354" s="456"/>
      <c r="CR354" s="456"/>
      <c r="CS354" s="456"/>
      <c r="CT354" s="456"/>
      <c r="CU354" s="456"/>
      <c r="CV354" s="456"/>
      <c r="CW354" s="456"/>
      <c r="CX354" s="456"/>
      <c r="CY354" s="456"/>
      <c r="CZ354" s="456"/>
      <c r="DA354" s="456"/>
      <c r="DB354" s="456"/>
      <c r="DC354" s="456"/>
      <c r="DD354" s="456"/>
      <c r="DE354" s="456"/>
      <c r="DF354" s="456"/>
      <c r="DG354" s="456"/>
      <c r="DH354" s="456"/>
      <c r="DI354" s="456"/>
      <c r="DJ354" s="456"/>
      <c r="DK354" s="456"/>
      <c r="DL354" s="456"/>
      <c r="DM354" s="456"/>
      <c r="DN354" s="456"/>
      <c r="DO354" s="456"/>
      <c r="DP354" s="456"/>
      <c r="DQ354" s="456"/>
      <c r="DR354" s="456"/>
      <c r="DS354" s="456"/>
      <c r="DT354" s="456"/>
      <c r="DU354" s="456"/>
      <c r="DV354" s="456"/>
      <c r="DW354" s="456"/>
      <c r="DX354" s="456"/>
      <c r="DY354" s="456"/>
      <c r="DZ354" s="456"/>
      <c r="EA354" s="456"/>
      <c r="EB354" s="456"/>
    </row>
    <row r="355" spans="1:132" s="455" customFormat="1" ht="52.5" customHeight="1">
      <c r="A355" s="659"/>
      <c r="B355" s="803"/>
      <c r="C355" s="769" t="s">
        <v>667</v>
      </c>
      <c r="D355" s="805"/>
      <c r="E355" s="805"/>
      <c r="F355" s="805"/>
      <c r="G355" s="805"/>
      <c r="H355" s="1674" t="s">
        <v>742</v>
      </c>
      <c r="I355" s="1674"/>
      <c r="J355" s="1674"/>
      <c r="K355" s="1674"/>
      <c r="L355" s="1674"/>
      <c r="M355" s="1674"/>
      <c r="N355" s="1674"/>
      <c r="O355" s="1674"/>
      <c r="P355" s="1674"/>
      <c r="Q355" s="1674"/>
      <c r="R355" s="1674"/>
      <c r="S355" s="1674"/>
      <c r="T355" s="1674"/>
      <c r="U355" s="1674"/>
      <c r="V355" s="1674"/>
      <c r="W355" s="1674"/>
      <c r="X355" s="1674"/>
      <c r="Y355" s="1674"/>
      <c r="Z355" s="1674"/>
      <c r="AA355" s="1674"/>
      <c r="AB355" s="1674"/>
      <c r="AC355" s="1674"/>
      <c r="AD355" s="1674"/>
      <c r="AE355" s="1674"/>
      <c r="AF355" s="1674"/>
      <c r="AG355" s="1674"/>
      <c r="AH355" s="1674"/>
      <c r="AI355" s="1674"/>
      <c r="AJ355" s="1674"/>
      <c r="AK355" s="1674"/>
      <c r="AL355" s="1674"/>
      <c r="AM355" s="1674"/>
      <c r="AN355" s="1674"/>
      <c r="AO355" s="1674"/>
      <c r="AP355" s="1674"/>
      <c r="AQ355" s="1674"/>
      <c r="AR355" s="1674"/>
      <c r="AS355" s="1674"/>
      <c r="AT355" s="1674"/>
      <c r="AU355" s="1674"/>
      <c r="AV355" s="1674"/>
      <c r="AW355" s="1674"/>
      <c r="AX355" s="1674"/>
      <c r="AY355" s="1674"/>
      <c r="AZ355" s="1674"/>
      <c r="BA355" s="1674"/>
      <c r="BB355" s="1674"/>
      <c r="BC355" s="1674"/>
      <c r="BD355" s="1674"/>
      <c r="BE355" s="1674"/>
      <c r="BF355" s="1674"/>
      <c r="BG355" s="1674"/>
      <c r="BH355" s="1674"/>
      <c r="BI355" s="1674"/>
      <c r="BJ355" s="1674"/>
      <c r="BK355" s="1674"/>
      <c r="BL355" s="1674"/>
      <c r="BM355" s="1674"/>
      <c r="BN355" s="1674"/>
      <c r="BO355" s="1674"/>
      <c r="BP355" s="1674"/>
      <c r="BQ355" s="1674"/>
      <c r="BR355" s="1674"/>
      <c r="BS355" s="1674"/>
      <c r="BT355" s="1674"/>
      <c r="BU355" s="667"/>
      <c r="BV355" s="608"/>
      <c r="BW355" s="608"/>
      <c r="BX355" s="608"/>
      <c r="BY355" s="608"/>
      <c r="BZ355" s="608"/>
      <c r="CA355" s="608"/>
      <c r="CB355" s="608"/>
      <c r="CC355" s="608"/>
      <c r="CD355" s="608"/>
      <c r="CE355" s="608"/>
      <c r="CF355" s="608"/>
      <c r="CG355" s="608"/>
      <c r="CH355" s="608"/>
      <c r="CI355" s="733"/>
      <c r="CJ355" s="733"/>
      <c r="CK355" s="456"/>
      <c r="CL355" s="456"/>
      <c r="CM355" s="456"/>
      <c r="CN355" s="456"/>
      <c r="CO355" s="456"/>
      <c r="CP355" s="456"/>
      <c r="CQ355" s="456"/>
      <c r="CR355" s="456"/>
      <c r="CS355" s="456"/>
      <c r="CT355" s="456"/>
      <c r="CU355" s="456"/>
      <c r="CV355" s="456"/>
      <c r="CW355" s="456"/>
      <c r="CX355" s="456"/>
      <c r="CY355" s="456"/>
      <c r="CZ355" s="456"/>
      <c r="DA355" s="456"/>
      <c r="DB355" s="456"/>
      <c r="DC355" s="456"/>
      <c r="DD355" s="456"/>
      <c r="DE355" s="456"/>
      <c r="DF355" s="456"/>
      <c r="DG355" s="456"/>
      <c r="DH355" s="456"/>
      <c r="DI355" s="456"/>
      <c r="DJ355" s="456"/>
      <c r="DK355" s="456"/>
      <c r="DL355" s="456"/>
      <c r="DM355" s="456"/>
      <c r="DN355" s="456"/>
      <c r="DO355" s="456"/>
      <c r="DP355" s="456"/>
      <c r="DQ355" s="456"/>
      <c r="DR355" s="456"/>
      <c r="DS355" s="456"/>
      <c r="DT355" s="456"/>
      <c r="DU355" s="456"/>
      <c r="DV355" s="456"/>
      <c r="DW355" s="456"/>
      <c r="DX355" s="456"/>
      <c r="DY355" s="456"/>
      <c r="DZ355" s="456"/>
      <c r="EA355" s="456"/>
      <c r="EB355" s="456"/>
    </row>
    <row r="356" spans="1:132" s="455" customFormat="1" ht="3.75" customHeight="1">
      <c r="A356" s="659"/>
      <c r="B356" s="803"/>
      <c r="C356" s="768"/>
      <c r="D356" s="768"/>
      <c r="E356" s="768"/>
      <c r="F356" s="768"/>
      <c r="G356" s="768"/>
      <c r="H356" s="768"/>
      <c r="I356" s="768"/>
      <c r="J356" s="768"/>
      <c r="K356" s="768"/>
      <c r="L356" s="768"/>
      <c r="M356" s="768"/>
      <c r="N356" s="768"/>
      <c r="O356" s="768"/>
      <c r="P356" s="768"/>
      <c r="Q356" s="768"/>
      <c r="R356" s="768"/>
      <c r="S356" s="768"/>
      <c r="T356" s="768"/>
      <c r="U356" s="768"/>
      <c r="V356" s="768"/>
      <c r="W356" s="768"/>
      <c r="X356" s="768"/>
      <c r="Y356" s="768"/>
      <c r="Z356" s="768"/>
      <c r="AA356" s="768"/>
      <c r="AB356" s="768"/>
      <c r="AC356" s="768"/>
      <c r="AD356" s="768"/>
      <c r="AE356" s="768"/>
      <c r="AF356" s="768"/>
      <c r="AG356" s="768"/>
      <c r="AH356" s="768"/>
      <c r="AI356" s="768"/>
      <c r="AJ356" s="768"/>
      <c r="AK356" s="768"/>
      <c r="AL356" s="768"/>
      <c r="AM356" s="768"/>
      <c r="AN356" s="768"/>
      <c r="AO356" s="768"/>
      <c r="AP356" s="768"/>
      <c r="AQ356" s="768"/>
      <c r="AR356" s="768"/>
      <c r="AS356" s="768"/>
      <c r="AT356" s="768"/>
      <c r="AU356" s="768"/>
      <c r="AV356" s="768"/>
      <c r="AW356" s="768"/>
      <c r="AX356" s="768"/>
      <c r="AY356" s="768"/>
      <c r="AZ356" s="768"/>
      <c r="BA356" s="768"/>
      <c r="BB356" s="768"/>
      <c r="BC356" s="768"/>
      <c r="BD356" s="768"/>
      <c r="BE356" s="768"/>
      <c r="BF356" s="768"/>
      <c r="BG356" s="768"/>
      <c r="BH356" s="768"/>
      <c r="BI356" s="768"/>
      <c r="BJ356" s="768"/>
      <c r="BK356" s="768"/>
      <c r="BL356" s="768"/>
      <c r="BM356" s="768"/>
      <c r="BN356" s="768"/>
      <c r="BO356" s="768"/>
      <c r="BP356" s="768"/>
      <c r="BQ356" s="768"/>
      <c r="BR356" s="768"/>
      <c r="BS356" s="768"/>
      <c r="BT356" s="804"/>
      <c r="BU356" s="667"/>
      <c r="BV356" s="608"/>
      <c r="BW356" s="608"/>
      <c r="BX356" s="608"/>
      <c r="BY356" s="608"/>
      <c r="BZ356" s="608"/>
      <c r="CA356" s="608"/>
      <c r="CB356" s="608"/>
      <c r="CC356" s="608"/>
      <c r="CD356" s="608"/>
      <c r="CE356" s="608"/>
      <c r="CF356" s="608"/>
      <c r="CG356" s="608"/>
      <c r="CH356" s="608"/>
      <c r="CI356" s="733"/>
      <c r="CJ356" s="733"/>
      <c r="CK356" s="456"/>
      <c r="CL356" s="456"/>
      <c r="CM356" s="456"/>
      <c r="CN356" s="456"/>
      <c r="CO356" s="456"/>
      <c r="CP356" s="456"/>
      <c r="CQ356" s="456"/>
      <c r="CR356" s="456"/>
      <c r="CS356" s="456"/>
      <c r="CT356" s="456"/>
      <c r="CU356" s="456"/>
      <c r="CV356" s="456"/>
      <c r="CW356" s="456"/>
      <c r="CX356" s="456"/>
      <c r="CY356" s="456"/>
      <c r="CZ356" s="456"/>
      <c r="DA356" s="456"/>
      <c r="DB356" s="456"/>
      <c r="DC356" s="456"/>
      <c r="DD356" s="456"/>
      <c r="DE356" s="456"/>
      <c r="DF356" s="456"/>
      <c r="DG356" s="456"/>
      <c r="DH356" s="456"/>
      <c r="DI356" s="456"/>
      <c r="DJ356" s="456"/>
      <c r="DK356" s="456"/>
      <c r="DL356" s="456"/>
      <c r="DM356" s="456"/>
      <c r="DN356" s="456"/>
      <c r="DO356" s="456"/>
      <c r="DP356" s="456"/>
      <c r="DQ356" s="456"/>
      <c r="DR356" s="456"/>
      <c r="DS356" s="456"/>
      <c r="DT356" s="456"/>
      <c r="DU356" s="456"/>
      <c r="DV356" s="456"/>
      <c r="DW356" s="456"/>
      <c r="DX356" s="456"/>
      <c r="DY356" s="456"/>
      <c r="DZ356" s="456"/>
      <c r="EA356" s="456"/>
      <c r="EB356" s="456"/>
    </row>
    <row r="357" spans="1:132" s="455" customFormat="1" ht="20.100000000000001" customHeight="1">
      <c r="A357" s="659"/>
      <c r="B357" s="803"/>
      <c r="C357" s="768"/>
      <c r="D357" s="768"/>
      <c r="E357" s="768"/>
      <c r="F357" s="768"/>
      <c r="G357" s="768"/>
      <c r="H357" s="1711" t="s">
        <v>668</v>
      </c>
      <c r="I357" s="1712"/>
      <c r="J357" s="1712"/>
      <c r="K357" s="1712"/>
      <c r="L357" s="1712"/>
      <c r="M357" s="1712"/>
      <c r="N357" s="1712"/>
      <c r="O357" s="1713"/>
      <c r="P357" s="806" t="s">
        <v>669</v>
      </c>
      <c r="Q357" s="807"/>
      <c r="R357" s="807"/>
      <c r="S357" s="807"/>
      <c r="T357" s="807"/>
      <c r="U357" s="807"/>
      <c r="V357" s="807"/>
      <c r="W357" s="807"/>
      <c r="X357" s="807"/>
      <c r="Y357" s="807"/>
      <c r="Z357" s="807"/>
      <c r="AA357" s="807"/>
      <c r="AB357" s="807"/>
      <c r="AC357" s="807"/>
      <c r="AD357" s="807"/>
      <c r="AE357" s="807"/>
      <c r="AF357" s="807"/>
      <c r="AG357" s="807"/>
      <c r="AH357" s="807"/>
      <c r="AI357" s="807"/>
      <c r="AJ357" s="807"/>
      <c r="AK357" s="807"/>
      <c r="AL357" s="807"/>
      <c r="AM357" s="807"/>
      <c r="AN357" s="807"/>
      <c r="AO357" s="807"/>
      <c r="AP357" s="807"/>
      <c r="AQ357" s="807"/>
      <c r="AR357" s="807"/>
      <c r="AS357" s="807"/>
      <c r="AT357" s="807"/>
      <c r="AU357" s="807"/>
      <c r="AV357" s="807"/>
      <c r="AW357" s="807"/>
      <c r="AX357" s="807"/>
      <c r="AY357" s="807"/>
      <c r="AZ357" s="807"/>
      <c r="BA357" s="807"/>
      <c r="BB357" s="807"/>
      <c r="BC357" s="807"/>
      <c r="BD357" s="807"/>
      <c r="BE357" s="807"/>
      <c r="BF357" s="807"/>
      <c r="BG357" s="808"/>
      <c r="BH357" s="1385" t="s">
        <v>1</v>
      </c>
      <c r="BI357" s="1386"/>
      <c r="BJ357" s="1386"/>
      <c r="BK357" s="1386"/>
      <c r="BL357" s="1386"/>
      <c r="BM357" s="1386"/>
      <c r="BN357" s="1386"/>
      <c r="BO357" s="1386"/>
      <c r="BP357" s="1386"/>
      <c r="BQ357" s="1387"/>
      <c r="BR357" s="768"/>
      <c r="BS357" s="768"/>
      <c r="BT357" s="804"/>
      <c r="BU357" s="667"/>
      <c r="BV357" s="608" t="b">
        <v>0</v>
      </c>
      <c r="BW357" s="608"/>
      <c r="BX357" s="608"/>
      <c r="BY357" s="608"/>
      <c r="BZ357" s="608"/>
      <c r="CA357" s="608"/>
      <c r="CB357" s="608"/>
      <c r="CC357" s="608"/>
      <c r="CD357" s="608"/>
      <c r="CE357" s="608"/>
      <c r="CF357" s="608"/>
      <c r="CG357" s="608"/>
      <c r="CH357" s="608"/>
      <c r="CI357" s="733"/>
      <c r="CJ357" s="733"/>
      <c r="CK357" s="456"/>
      <c r="CL357" s="456"/>
      <c r="CM357" s="456"/>
      <c r="CN357" s="456"/>
      <c r="CO357" s="456"/>
      <c r="CP357" s="456"/>
      <c r="CQ357" s="456"/>
      <c r="CR357" s="456"/>
      <c r="CS357" s="456"/>
      <c r="CT357" s="456"/>
      <c r="CU357" s="456"/>
      <c r="CV357" s="456"/>
      <c r="CW357" s="456"/>
      <c r="CX357" s="456"/>
      <c r="CY357" s="456"/>
      <c r="CZ357" s="456"/>
      <c r="DA357" s="456"/>
      <c r="DB357" s="456"/>
      <c r="DC357" s="456"/>
      <c r="DD357" s="456"/>
      <c r="DE357" s="456"/>
      <c r="DF357" s="456"/>
      <c r="DG357" s="456"/>
      <c r="DH357" s="456"/>
      <c r="DI357" s="456"/>
      <c r="DJ357" s="456"/>
      <c r="DK357" s="456"/>
      <c r="DL357" s="456"/>
      <c r="DM357" s="456"/>
      <c r="DN357" s="456"/>
      <c r="DO357" s="456"/>
      <c r="DP357" s="456"/>
      <c r="DQ357" s="456"/>
      <c r="DR357" s="456"/>
      <c r="DS357" s="456"/>
      <c r="DT357" s="456"/>
      <c r="DU357" s="456"/>
      <c r="DV357" s="456"/>
      <c r="DW357" s="456"/>
      <c r="DX357" s="456"/>
      <c r="DY357" s="456"/>
      <c r="DZ357" s="456"/>
      <c r="EA357" s="456"/>
      <c r="EB357" s="456"/>
    </row>
    <row r="358" spans="1:132" s="455" customFormat="1" ht="20.100000000000001" customHeight="1">
      <c r="A358" s="659"/>
      <c r="B358" s="803"/>
      <c r="C358" s="768"/>
      <c r="D358" s="768"/>
      <c r="E358" s="768"/>
      <c r="F358" s="768"/>
      <c r="G358" s="768"/>
      <c r="H358" s="1714"/>
      <c r="I358" s="1715"/>
      <c r="J358" s="1715"/>
      <c r="K358" s="1715"/>
      <c r="L358" s="1715"/>
      <c r="M358" s="1715"/>
      <c r="N358" s="1715"/>
      <c r="O358" s="1716"/>
      <c r="P358" s="809" t="s">
        <v>670</v>
      </c>
      <c r="Q358" s="810"/>
      <c r="R358" s="810"/>
      <c r="S358" s="810"/>
      <c r="T358" s="810"/>
      <c r="U358" s="810"/>
      <c r="V358" s="810"/>
      <c r="W358" s="810"/>
      <c r="X358" s="810"/>
      <c r="Y358" s="810"/>
      <c r="Z358" s="810"/>
      <c r="AA358" s="810"/>
      <c r="AB358" s="810"/>
      <c r="AC358" s="810"/>
      <c r="AD358" s="810"/>
      <c r="AE358" s="810"/>
      <c r="AF358" s="810"/>
      <c r="AG358" s="810"/>
      <c r="AH358" s="810"/>
      <c r="AI358" s="810"/>
      <c r="AJ358" s="810"/>
      <c r="AK358" s="810"/>
      <c r="AL358" s="810"/>
      <c r="AM358" s="810"/>
      <c r="AN358" s="810"/>
      <c r="AO358" s="810"/>
      <c r="AP358" s="810"/>
      <c r="AQ358" s="810"/>
      <c r="AR358" s="810"/>
      <c r="AS358" s="810"/>
      <c r="AT358" s="810"/>
      <c r="AU358" s="810"/>
      <c r="AV358" s="810"/>
      <c r="AW358" s="810"/>
      <c r="AX358" s="810"/>
      <c r="AY358" s="810"/>
      <c r="AZ358" s="810"/>
      <c r="BA358" s="810"/>
      <c r="BB358" s="810"/>
      <c r="BC358" s="810"/>
      <c r="BD358" s="810"/>
      <c r="BE358" s="810"/>
      <c r="BF358" s="810"/>
      <c r="BG358" s="811"/>
      <c r="BH358" s="1421" t="s">
        <v>4</v>
      </c>
      <c r="BI358" s="1422"/>
      <c r="BJ358" s="1422"/>
      <c r="BK358" s="1422"/>
      <c r="BL358" s="1422"/>
      <c r="BM358" s="1422"/>
      <c r="BN358" s="1422"/>
      <c r="BO358" s="1422"/>
      <c r="BP358" s="1422"/>
      <c r="BQ358" s="1423"/>
      <c r="BR358" s="768"/>
      <c r="BS358" s="768"/>
      <c r="BT358" s="804"/>
      <c r="BU358" s="667"/>
      <c r="BV358" s="608" t="b">
        <v>0</v>
      </c>
      <c r="BW358" s="608"/>
      <c r="BX358" s="608"/>
      <c r="BY358" s="608"/>
      <c r="BZ358" s="608"/>
      <c r="CA358" s="608"/>
      <c r="CB358" s="608"/>
      <c r="CC358" s="608"/>
      <c r="CD358" s="608"/>
      <c r="CE358" s="608"/>
      <c r="CF358" s="608"/>
      <c r="CG358" s="608"/>
      <c r="CH358" s="608"/>
      <c r="CI358" s="733"/>
      <c r="CJ358" s="733"/>
      <c r="CK358" s="456"/>
      <c r="CL358" s="456"/>
      <c r="CM358" s="456"/>
      <c r="CN358" s="456"/>
      <c r="CO358" s="456"/>
      <c r="CP358" s="456"/>
      <c r="CQ358" s="456"/>
      <c r="CR358" s="456"/>
      <c r="CS358" s="456"/>
      <c r="CT358" s="456"/>
      <c r="CU358" s="456"/>
      <c r="CV358" s="456"/>
      <c r="CW358" s="456"/>
      <c r="CX358" s="456"/>
      <c r="CY358" s="456"/>
      <c r="CZ358" s="456"/>
      <c r="DA358" s="456"/>
      <c r="DB358" s="456"/>
      <c r="DC358" s="456"/>
      <c r="DD358" s="456"/>
      <c r="DE358" s="456"/>
      <c r="DF358" s="456"/>
      <c r="DG358" s="456"/>
      <c r="DH358" s="456"/>
      <c r="DI358" s="456"/>
      <c r="DJ358" s="456"/>
      <c r="DK358" s="456"/>
      <c r="DL358" s="456"/>
      <c r="DM358" s="456"/>
      <c r="DN358" s="456"/>
      <c r="DO358" s="456"/>
      <c r="DP358" s="456"/>
      <c r="DQ358" s="456"/>
      <c r="DR358" s="456"/>
      <c r="DS358" s="456"/>
      <c r="DT358" s="456"/>
      <c r="DU358" s="456"/>
      <c r="DV358" s="456"/>
      <c r="DW358" s="456"/>
      <c r="DX358" s="456"/>
      <c r="DY358" s="456"/>
      <c r="DZ358" s="456"/>
      <c r="EA358" s="456"/>
      <c r="EB358" s="456"/>
    </row>
    <row r="359" spans="1:132" s="455" customFormat="1" ht="20.100000000000001" customHeight="1">
      <c r="A359" s="659"/>
      <c r="B359" s="803"/>
      <c r="C359" s="768"/>
      <c r="D359" s="768"/>
      <c r="E359" s="768"/>
      <c r="F359" s="768"/>
      <c r="G359" s="768"/>
      <c r="H359" s="1714"/>
      <c r="I359" s="1715"/>
      <c r="J359" s="1715"/>
      <c r="K359" s="1715"/>
      <c r="L359" s="1715"/>
      <c r="M359" s="1715"/>
      <c r="N359" s="1715"/>
      <c r="O359" s="1716"/>
      <c r="P359" s="809" t="s">
        <v>671</v>
      </c>
      <c r="Q359" s="810"/>
      <c r="R359" s="810"/>
      <c r="S359" s="810"/>
      <c r="T359" s="810"/>
      <c r="U359" s="810"/>
      <c r="V359" s="810"/>
      <c r="W359" s="810"/>
      <c r="X359" s="810"/>
      <c r="Y359" s="810"/>
      <c r="Z359" s="810"/>
      <c r="AA359" s="810"/>
      <c r="AB359" s="810"/>
      <c r="AC359" s="810"/>
      <c r="AD359" s="810"/>
      <c r="AE359" s="810"/>
      <c r="AF359" s="810"/>
      <c r="AG359" s="810"/>
      <c r="AH359" s="810"/>
      <c r="AI359" s="810"/>
      <c r="AJ359" s="810"/>
      <c r="AK359" s="810"/>
      <c r="AL359" s="810"/>
      <c r="AM359" s="810"/>
      <c r="AN359" s="810"/>
      <c r="AO359" s="810"/>
      <c r="AP359" s="810"/>
      <c r="AQ359" s="810"/>
      <c r="AR359" s="810"/>
      <c r="AS359" s="810"/>
      <c r="AT359" s="810"/>
      <c r="AU359" s="810"/>
      <c r="AV359" s="810"/>
      <c r="AW359" s="810"/>
      <c r="AX359" s="810"/>
      <c r="AY359" s="810"/>
      <c r="AZ359" s="810"/>
      <c r="BA359" s="810"/>
      <c r="BB359" s="810"/>
      <c r="BC359" s="810"/>
      <c r="BD359" s="810"/>
      <c r="BE359" s="810"/>
      <c r="BF359" s="810"/>
      <c r="BG359" s="811"/>
      <c r="BH359" s="1421" t="s">
        <v>7</v>
      </c>
      <c r="BI359" s="1422"/>
      <c r="BJ359" s="1422"/>
      <c r="BK359" s="1422"/>
      <c r="BL359" s="1422"/>
      <c r="BM359" s="1422"/>
      <c r="BN359" s="1422"/>
      <c r="BO359" s="1422"/>
      <c r="BP359" s="1422"/>
      <c r="BQ359" s="1423"/>
      <c r="BR359" s="768"/>
      <c r="BS359" s="768"/>
      <c r="BT359" s="804"/>
      <c r="BU359" s="667"/>
      <c r="BV359" s="608" t="b">
        <v>0</v>
      </c>
      <c r="BW359" s="608"/>
      <c r="BX359" s="608"/>
      <c r="BY359" s="608"/>
      <c r="BZ359" s="608"/>
      <c r="CA359" s="608"/>
      <c r="CB359" s="608"/>
      <c r="CC359" s="608"/>
      <c r="CD359" s="608"/>
      <c r="CE359" s="608"/>
      <c r="CF359" s="608"/>
      <c r="CG359" s="608"/>
      <c r="CH359" s="608"/>
      <c r="CI359" s="733"/>
      <c r="CJ359" s="733"/>
      <c r="CK359" s="456"/>
      <c r="CL359" s="456"/>
      <c r="CM359" s="456"/>
      <c r="CN359" s="456"/>
      <c r="CO359" s="456"/>
      <c r="CP359" s="456"/>
      <c r="CQ359" s="456"/>
      <c r="CR359" s="456"/>
      <c r="CS359" s="456"/>
      <c r="CT359" s="456"/>
      <c r="CU359" s="456"/>
      <c r="CV359" s="456"/>
      <c r="CW359" s="456"/>
      <c r="CX359" s="456"/>
      <c r="CY359" s="456"/>
      <c r="CZ359" s="456"/>
      <c r="DA359" s="456"/>
      <c r="DB359" s="456"/>
      <c r="DC359" s="456"/>
      <c r="DD359" s="456"/>
      <c r="DE359" s="456"/>
      <c r="DF359" s="456"/>
      <c r="DG359" s="456"/>
      <c r="DH359" s="456"/>
      <c r="DI359" s="456"/>
      <c r="DJ359" s="456"/>
      <c r="DK359" s="456"/>
      <c r="DL359" s="456"/>
      <c r="DM359" s="456"/>
      <c r="DN359" s="456"/>
      <c r="DO359" s="456"/>
      <c r="DP359" s="456"/>
      <c r="DQ359" s="456"/>
      <c r="DR359" s="456"/>
      <c r="DS359" s="456"/>
      <c r="DT359" s="456"/>
      <c r="DU359" s="456"/>
      <c r="DV359" s="456"/>
      <c r="DW359" s="456"/>
      <c r="DX359" s="456"/>
      <c r="DY359" s="456"/>
      <c r="DZ359" s="456"/>
      <c r="EA359" s="456"/>
      <c r="EB359" s="456"/>
    </row>
    <row r="360" spans="1:132" s="455" customFormat="1" ht="20.100000000000001" customHeight="1">
      <c r="A360" s="659"/>
      <c r="B360" s="803"/>
      <c r="C360" s="768"/>
      <c r="D360" s="768"/>
      <c r="E360" s="768"/>
      <c r="F360" s="768"/>
      <c r="G360" s="768"/>
      <c r="H360" s="1714"/>
      <c r="I360" s="1715"/>
      <c r="J360" s="1715"/>
      <c r="K360" s="1715"/>
      <c r="L360" s="1715"/>
      <c r="M360" s="1715"/>
      <c r="N360" s="1715"/>
      <c r="O360" s="1716"/>
      <c r="P360" s="809" t="s">
        <v>672</v>
      </c>
      <c r="Q360" s="812"/>
      <c r="R360" s="812"/>
      <c r="S360" s="810"/>
      <c r="T360" s="812"/>
      <c r="U360" s="812"/>
      <c r="V360" s="812"/>
      <c r="W360" s="812"/>
      <c r="X360" s="812"/>
      <c r="Y360" s="812"/>
      <c r="Z360" s="812"/>
      <c r="AA360" s="812"/>
      <c r="AB360" s="812"/>
      <c r="AC360" s="812"/>
      <c r="AD360" s="812"/>
      <c r="AE360" s="812"/>
      <c r="AF360" s="812"/>
      <c r="AG360" s="812"/>
      <c r="AH360" s="812"/>
      <c r="AI360" s="812"/>
      <c r="AJ360" s="812"/>
      <c r="AK360" s="812"/>
      <c r="AL360" s="812"/>
      <c r="AM360" s="812"/>
      <c r="AN360" s="812"/>
      <c r="AO360" s="812"/>
      <c r="AP360" s="812"/>
      <c r="AQ360" s="812"/>
      <c r="AR360" s="812"/>
      <c r="AS360" s="812"/>
      <c r="AT360" s="812"/>
      <c r="AU360" s="812"/>
      <c r="AV360" s="812"/>
      <c r="AW360" s="812"/>
      <c r="AX360" s="812"/>
      <c r="AY360" s="812"/>
      <c r="AZ360" s="812"/>
      <c r="BA360" s="812"/>
      <c r="BB360" s="812"/>
      <c r="BC360" s="812"/>
      <c r="BD360" s="812"/>
      <c r="BE360" s="812"/>
      <c r="BF360" s="812"/>
      <c r="BG360" s="813"/>
      <c r="BH360" s="1421" t="s">
        <v>2</v>
      </c>
      <c r="BI360" s="1422"/>
      <c r="BJ360" s="1422"/>
      <c r="BK360" s="1422"/>
      <c r="BL360" s="1422"/>
      <c r="BM360" s="1422"/>
      <c r="BN360" s="1422"/>
      <c r="BO360" s="1422"/>
      <c r="BP360" s="1422"/>
      <c r="BQ360" s="1423"/>
      <c r="BR360" s="768"/>
      <c r="BS360" s="768"/>
      <c r="BT360" s="804"/>
      <c r="BU360" s="667"/>
      <c r="BV360" s="608" t="b">
        <v>0</v>
      </c>
      <c r="BW360" s="608"/>
      <c r="BX360" s="608"/>
      <c r="BY360" s="608"/>
      <c r="BZ360" s="608"/>
      <c r="CA360" s="608"/>
      <c r="CB360" s="608"/>
      <c r="CC360" s="608"/>
      <c r="CD360" s="608"/>
      <c r="CE360" s="608"/>
      <c r="CF360" s="608"/>
      <c r="CG360" s="608"/>
      <c r="CH360" s="608"/>
      <c r="CI360" s="733"/>
      <c r="CJ360" s="733"/>
      <c r="CK360" s="456"/>
      <c r="CL360" s="456"/>
      <c r="CM360" s="456"/>
      <c r="CN360" s="456"/>
      <c r="CO360" s="456"/>
      <c r="CP360" s="456"/>
      <c r="CQ360" s="456"/>
      <c r="CR360" s="456"/>
      <c r="CS360" s="456"/>
      <c r="CT360" s="456"/>
      <c r="CU360" s="456"/>
      <c r="CV360" s="456"/>
      <c r="CW360" s="456"/>
      <c r="CX360" s="456"/>
      <c r="CY360" s="456"/>
      <c r="CZ360" s="456"/>
      <c r="DA360" s="456"/>
      <c r="DB360" s="456"/>
      <c r="DC360" s="456"/>
      <c r="DD360" s="456"/>
      <c r="DE360" s="456"/>
      <c r="DF360" s="456"/>
      <c r="DG360" s="456"/>
      <c r="DH360" s="456"/>
      <c r="DI360" s="456"/>
      <c r="DJ360" s="456"/>
      <c r="DK360" s="456"/>
      <c r="DL360" s="456"/>
      <c r="DM360" s="456"/>
      <c r="DN360" s="456"/>
      <c r="DO360" s="456"/>
      <c r="DP360" s="456"/>
      <c r="DQ360" s="456"/>
      <c r="DR360" s="456"/>
      <c r="DS360" s="456"/>
      <c r="DT360" s="456"/>
      <c r="DU360" s="456"/>
      <c r="DV360" s="456"/>
      <c r="DW360" s="456"/>
      <c r="DX360" s="456"/>
      <c r="DY360" s="456"/>
      <c r="DZ360" s="456"/>
      <c r="EA360" s="456"/>
      <c r="EB360" s="456"/>
    </row>
    <row r="361" spans="1:132" s="455" customFormat="1" ht="20.100000000000001" customHeight="1">
      <c r="A361" s="659"/>
      <c r="B361" s="803"/>
      <c r="C361" s="768"/>
      <c r="D361" s="768"/>
      <c r="E361" s="768"/>
      <c r="F361" s="768"/>
      <c r="G361" s="768"/>
      <c r="H361" s="1714"/>
      <c r="I361" s="1715"/>
      <c r="J361" s="1715"/>
      <c r="K361" s="1715"/>
      <c r="L361" s="1715"/>
      <c r="M361" s="1715"/>
      <c r="N361" s="1715"/>
      <c r="O361" s="1716"/>
      <c r="P361" s="809" t="s">
        <v>673</v>
      </c>
      <c r="Q361" s="812"/>
      <c r="R361" s="812"/>
      <c r="S361" s="810"/>
      <c r="T361" s="812"/>
      <c r="U361" s="812"/>
      <c r="V361" s="812"/>
      <c r="W361" s="812"/>
      <c r="X361" s="812"/>
      <c r="Y361" s="812"/>
      <c r="Z361" s="812"/>
      <c r="AA361" s="812"/>
      <c r="AB361" s="812"/>
      <c r="AC361" s="812"/>
      <c r="AD361" s="812"/>
      <c r="AE361" s="812"/>
      <c r="AF361" s="812"/>
      <c r="AG361" s="812"/>
      <c r="AH361" s="812"/>
      <c r="AI361" s="812"/>
      <c r="AJ361" s="812"/>
      <c r="AK361" s="812"/>
      <c r="AL361" s="812"/>
      <c r="AM361" s="812"/>
      <c r="AN361" s="812"/>
      <c r="AO361" s="812"/>
      <c r="AP361" s="812"/>
      <c r="AQ361" s="812"/>
      <c r="AR361" s="812"/>
      <c r="AS361" s="812"/>
      <c r="AT361" s="812"/>
      <c r="AU361" s="812"/>
      <c r="AV361" s="812"/>
      <c r="AW361" s="812"/>
      <c r="AX361" s="812"/>
      <c r="AY361" s="812"/>
      <c r="AZ361" s="812"/>
      <c r="BA361" s="812"/>
      <c r="BB361" s="812"/>
      <c r="BC361" s="812"/>
      <c r="BD361" s="812"/>
      <c r="BE361" s="812"/>
      <c r="BF361" s="812"/>
      <c r="BG361" s="813"/>
      <c r="BH361" s="1421" t="s">
        <v>5</v>
      </c>
      <c r="BI361" s="1422"/>
      <c r="BJ361" s="1422"/>
      <c r="BK361" s="1422"/>
      <c r="BL361" s="1422"/>
      <c r="BM361" s="1422"/>
      <c r="BN361" s="1422"/>
      <c r="BO361" s="1422"/>
      <c r="BP361" s="1422"/>
      <c r="BQ361" s="1423"/>
      <c r="BR361" s="768"/>
      <c r="BS361" s="768"/>
      <c r="BT361" s="804"/>
      <c r="BU361" s="667"/>
      <c r="BV361" s="608" t="b">
        <v>0</v>
      </c>
      <c r="BW361" s="608"/>
      <c r="BX361" s="608"/>
      <c r="BY361" s="608"/>
      <c r="BZ361" s="608"/>
      <c r="CA361" s="608"/>
      <c r="CB361" s="608"/>
      <c r="CC361" s="608"/>
      <c r="CD361" s="608"/>
      <c r="CE361" s="608"/>
      <c r="CF361" s="608"/>
      <c r="CG361" s="608"/>
      <c r="CH361" s="608"/>
      <c r="CI361" s="733"/>
      <c r="CJ361" s="733"/>
      <c r="CK361" s="456"/>
      <c r="CL361" s="456"/>
      <c r="CM361" s="456"/>
      <c r="CN361" s="456"/>
      <c r="CO361" s="456"/>
      <c r="CP361" s="456"/>
      <c r="CQ361" s="456"/>
      <c r="CR361" s="456"/>
      <c r="CS361" s="456"/>
      <c r="CT361" s="456"/>
      <c r="CU361" s="456"/>
      <c r="CV361" s="456"/>
      <c r="CW361" s="456"/>
      <c r="CX361" s="456"/>
      <c r="CY361" s="456"/>
      <c r="CZ361" s="456"/>
      <c r="DA361" s="456"/>
      <c r="DB361" s="456"/>
      <c r="DC361" s="456"/>
      <c r="DD361" s="456"/>
      <c r="DE361" s="456"/>
      <c r="DF361" s="456"/>
      <c r="DG361" s="456"/>
      <c r="DH361" s="456"/>
      <c r="DI361" s="456"/>
      <c r="DJ361" s="456"/>
      <c r="DK361" s="456"/>
      <c r="DL361" s="456"/>
      <c r="DM361" s="456"/>
      <c r="DN361" s="456"/>
      <c r="DO361" s="456"/>
      <c r="DP361" s="456"/>
      <c r="DQ361" s="456"/>
      <c r="DR361" s="456"/>
      <c r="DS361" s="456"/>
      <c r="DT361" s="456"/>
      <c r="DU361" s="456"/>
      <c r="DV361" s="456"/>
      <c r="DW361" s="456"/>
      <c r="DX361" s="456"/>
      <c r="DY361" s="456"/>
      <c r="DZ361" s="456"/>
      <c r="EA361" s="456"/>
      <c r="EB361" s="456"/>
    </row>
    <row r="362" spans="1:132" s="455" customFormat="1" ht="20.100000000000001" customHeight="1">
      <c r="A362" s="659"/>
      <c r="B362" s="803"/>
      <c r="C362" s="768"/>
      <c r="D362" s="768"/>
      <c r="E362" s="768"/>
      <c r="F362" s="768"/>
      <c r="G362" s="768"/>
      <c r="H362" s="1717"/>
      <c r="I362" s="1718"/>
      <c r="J362" s="1718"/>
      <c r="K362" s="1718"/>
      <c r="L362" s="1718"/>
      <c r="M362" s="1718"/>
      <c r="N362" s="1718"/>
      <c r="O362" s="1719"/>
      <c r="P362" s="809" t="s">
        <v>717</v>
      </c>
      <c r="Q362" s="810"/>
      <c r="R362" s="810"/>
      <c r="S362" s="810"/>
      <c r="T362" s="810"/>
      <c r="U362" s="1708"/>
      <c r="V362" s="1708"/>
      <c r="W362" s="1708"/>
      <c r="X362" s="1708"/>
      <c r="Y362" s="1708"/>
      <c r="Z362" s="1708"/>
      <c r="AA362" s="1708"/>
      <c r="AB362" s="1708"/>
      <c r="AC362" s="1708"/>
      <c r="AD362" s="1708"/>
      <c r="AE362" s="1708"/>
      <c r="AF362" s="1708"/>
      <c r="AG362" s="1708"/>
      <c r="AH362" s="1708"/>
      <c r="AI362" s="1708"/>
      <c r="AJ362" s="1708"/>
      <c r="AK362" s="1708"/>
      <c r="AL362" s="1708"/>
      <c r="AM362" s="1708"/>
      <c r="AN362" s="1708"/>
      <c r="AO362" s="1708"/>
      <c r="AP362" s="1708"/>
      <c r="AQ362" s="1708"/>
      <c r="AR362" s="1708"/>
      <c r="AS362" s="1708"/>
      <c r="AT362" s="1708"/>
      <c r="AU362" s="1708"/>
      <c r="AV362" s="1708"/>
      <c r="AW362" s="1708"/>
      <c r="AX362" s="1708"/>
      <c r="AY362" s="1708"/>
      <c r="AZ362" s="1708"/>
      <c r="BA362" s="1708"/>
      <c r="BB362" s="1708"/>
      <c r="BC362" s="1708"/>
      <c r="BD362" s="1708"/>
      <c r="BE362" s="1708"/>
      <c r="BF362" s="1708"/>
      <c r="BG362" s="811" t="s">
        <v>543</v>
      </c>
      <c r="BH362" s="1421" t="s">
        <v>8</v>
      </c>
      <c r="BI362" s="1422"/>
      <c r="BJ362" s="1422"/>
      <c r="BK362" s="1422"/>
      <c r="BL362" s="1422"/>
      <c r="BM362" s="1422"/>
      <c r="BN362" s="1422"/>
      <c r="BO362" s="1422"/>
      <c r="BP362" s="1422"/>
      <c r="BQ362" s="1423"/>
      <c r="BR362" s="768"/>
      <c r="BS362" s="768"/>
      <c r="BT362" s="804"/>
      <c r="BU362" s="667"/>
      <c r="BV362" s="608" t="b">
        <v>0</v>
      </c>
      <c r="BW362" s="608"/>
      <c r="BX362" s="608"/>
      <c r="BY362" s="608"/>
      <c r="BZ362" s="608"/>
      <c r="CA362" s="608"/>
      <c r="CB362" s="608"/>
      <c r="CC362" s="608"/>
      <c r="CD362" s="608"/>
      <c r="CE362" s="608"/>
      <c r="CF362" s="608"/>
      <c r="CG362" s="608"/>
      <c r="CH362" s="608"/>
      <c r="CI362" s="733"/>
      <c r="CJ362" s="733"/>
      <c r="CK362" s="456"/>
      <c r="CL362" s="456"/>
      <c r="CM362" s="456"/>
      <c r="CN362" s="456"/>
      <c r="CO362" s="456"/>
      <c r="CP362" s="456"/>
      <c r="CQ362" s="456"/>
      <c r="CR362" s="456"/>
      <c r="CS362" s="456"/>
      <c r="CT362" s="456"/>
      <c r="CU362" s="456"/>
      <c r="CV362" s="456"/>
      <c r="CW362" s="456"/>
      <c r="CX362" s="456"/>
      <c r="CY362" s="456"/>
      <c r="CZ362" s="456"/>
      <c r="DA362" s="456"/>
      <c r="DB362" s="456"/>
      <c r="DC362" s="456"/>
      <c r="DD362" s="456"/>
      <c r="DE362" s="456"/>
      <c r="DF362" s="456"/>
      <c r="DG362" s="456"/>
      <c r="DH362" s="456"/>
      <c r="DI362" s="456"/>
      <c r="DJ362" s="456"/>
      <c r="DK362" s="456"/>
      <c r="DL362" s="456"/>
      <c r="DM362" s="456"/>
      <c r="DN362" s="456"/>
      <c r="DO362" s="456"/>
      <c r="DP362" s="456"/>
      <c r="DQ362" s="456"/>
      <c r="DR362" s="456"/>
      <c r="DS362" s="456"/>
      <c r="DT362" s="456"/>
      <c r="DU362" s="456"/>
      <c r="DV362" s="456"/>
      <c r="DW362" s="456"/>
      <c r="DX362" s="456"/>
      <c r="DY362" s="456"/>
      <c r="DZ362" s="456"/>
      <c r="EA362" s="456"/>
      <c r="EB362" s="456"/>
    </row>
    <row r="363" spans="1:132" s="455" customFormat="1" ht="20.100000000000001" customHeight="1">
      <c r="A363" s="659"/>
      <c r="B363" s="803"/>
      <c r="C363" s="768"/>
      <c r="D363" s="768"/>
      <c r="E363" s="768"/>
      <c r="F363" s="768"/>
      <c r="G363" s="768"/>
      <c r="H363" s="1720" t="s">
        <v>674</v>
      </c>
      <c r="I363" s="1721"/>
      <c r="J363" s="1721"/>
      <c r="K363" s="1721"/>
      <c r="L363" s="1721"/>
      <c r="M363" s="1721"/>
      <c r="N363" s="1721"/>
      <c r="O363" s="1722"/>
      <c r="P363" s="809" t="s">
        <v>675</v>
      </c>
      <c r="Q363" s="812"/>
      <c r="R363" s="812"/>
      <c r="S363" s="812"/>
      <c r="T363" s="812"/>
      <c r="U363" s="812"/>
      <c r="V363" s="812"/>
      <c r="W363" s="812"/>
      <c r="X363" s="812"/>
      <c r="Y363" s="812"/>
      <c r="Z363" s="812"/>
      <c r="AA363" s="812"/>
      <c r="AB363" s="812"/>
      <c r="AC363" s="812"/>
      <c r="AD363" s="812"/>
      <c r="AE363" s="812"/>
      <c r="AF363" s="812"/>
      <c r="AG363" s="812"/>
      <c r="AH363" s="812"/>
      <c r="AI363" s="812"/>
      <c r="AJ363" s="812"/>
      <c r="AK363" s="812"/>
      <c r="AL363" s="812"/>
      <c r="AM363" s="812"/>
      <c r="AN363" s="812"/>
      <c r="AO363" s="812"/>
      <c r="AP363" s="812"/>
      <c r="AQ363" s="812"/>
      <c r="AR363" s="812"/>
      <c r="AS363" s="812"/>
      <c r="AT363" s="812"/>
      <c r="AU363" s="812"/>
      <c r="AV363" s="812"/>
      <c r="AW363" s="812"/>
      <c r="AX363" s="812"/>
      <c r="AY363" s="812"/>
      <c r="AZ363" s="812"/>
      <c r="BA363" s="812"/>
      <c r="BB363" s="812"/>
      <c r="BC363" s="812"/>
      <c r="BD363" s="812"/>
      <c r="BE363" s="812"/>
      <c r="BF363" s="812"/>
      <c r="BG363" s="813"/>
      <c r="BH363" s="1421" t="s">
        <v>3</v>
      </c>
      <c r="BI363" s="1422"/>
      <c r="BJ363" s="1422"/>
      <c r="BK363" s="1422"/>
      <c r="BL363" s="1422"/>
      <c r="BM363" s="1422"/>
      <c r="BN363" s="1422"/>
      <c r="BO363" s="1422"/>
      <c r="BP363" s="1422"/>
      <c r="BQ363" s="1423"/>
      <c r="BR363" s="768"/>
      <c r="BS363" s="768"/>
      <c r="BT363" s="804"/>
      <c r="BU363" s="667"/>
      <c r="BV363" s="608" t="b">
        <v>0</v>
      </c>
      <c r="BW363" s="608"/>
      <c r="BX363" s="608"/>
      <c r="BY363" s="608"/>
      <c r="BZ363" s="608"/>
      <c r="CA363" s="608"/>
      <c r="CB363" s="608"/>
      <c r="CC363" s="608"/>
      <c r="CD363" s="608"/>
      <c r="CE363" s="608"/>
      <c r="CF363" s="608"/>
      <c r="CG363" s="608"/>
      <c r="CH363" s="608"/>
      <c r="CI363" s="733"/>
      <c r="CJ363" s="733"/>
      <c r="CK363" s="456"/>
      <c r="CL363" s="456"/>
      <c r="CM363" s="456"/>
      <c r="CN363" s="456"/>
      <c r="CO363" s="456"/>
      <c r="CP363" s="456"/>
      <c r="CQ363" s="456"/>
      <c r="CR363" s="456"/>
      <c r="CS363" s="456"/>
      <c r="CT363" s="456"/>
      <c r="CU363" s="456"/>
      <c r="CV363" s="456"/>
      <c r="CW363" s="456"/>
      <c r="CX363" s="456"/>
      <c r="CY363" s="456"/>
      <c r="CZ363" s="456"/>
      <c r="DA363" s="456"/>
      <c r="DB363" s="456"/>
      <c r="DC363" s="456"/>
      <c r="DD363" s="456"/>
      <c r="DE363" s="456"/>
      <c r="DF363" s="456"/>
      <c r="DG363" s="456"/>
      <c r="DH363" s="456"/>
      <c r="DI363" s="456"/>
      <c r="DJ363" s="456"/>
      <c r="DK363" s="456"/>
      <c r="DL363" s="456"/>
      <c r="DM363" s="456"/>
      <c r="DN363" s="456"/>
      <c r="DO363" s="456"/>
      <c r="DP363" s="456"/>
      <c r="DQ363" s="456"/>
      <c r="DR363" s="456"/>
      <c r="DS363" s="456"/>
      <c r="DT363" s="456"/>
      <c r="DU363" s="456"/>
      <c r="DV363" s="456"/>
      <c r="DW363" s="456"/>
      <c r="DX363" s="456"/>
      <c r="DY363" s="456"/>
      <c r="DZ363" s="456"/>
      <c r="EA363" s="456"/>
      <c r="EB363" s="456"/>
    </row>
    <row r="364" spans="1:132" s="455" customFormat="1" ht="20.100000000000001" customHeight="1">
      <c r="A364" s="659"/>
      <c r="B364" s="803"/>
      <c r="C364" s="768"/>
      <c r="D364" s="768"/>
      <c r="E364" s="768"/>
      <c r="F364" s="768"/>
      <c r="G364" s="768"/>
      <c r="H364" s="1723"/>
      <c r="I364" s="1724"/>
      <c r="J364" s="1724"/>
      <c r="K364" s="1724"/>
      <c r="L364" s="1724"/>
      <c r="M364" s="1724"/>
      <c r="N364" s="1724"/>
      <c r="O364" s="1725"/>
      <c r="P364" s="815" t="s">
        <v>676</v>
      </c>
      <c r="Q364" s="816"/>
      <c r="R364" s="816"/>
      <c r="S364" s="816"/>
      <c r="T364" s="816"/>
      <c r="U364" s="816"/>
      <c r="V364" s="816"/>
      <c r="W364" s="816"/>
      <c r="X364" s="816"/>
      <c r="Y364" s="816"/>
      <c r="Z364" s="816"/>
      <c r="AA364" s="816"/>
      <c r="AB364" s="816"/>
      <c r="AC364" s="816"/>
      <c r="AD364" s="816"/>
      <c r="AE364" s="816"/>
      <c r="AF364" s="816"/>
      <c r="AG364" s="816"/>
      <c r="AH364" s="816"/>
      <c r="AI364" s="816"/>
      <c r="AJ364" s="816"/>
      <c r="AK364" s="816"/>
      <c r="AL364" s="816"/>
      <c r="AM364" s="816"/>
      <c r="AN364" s="816"/>
      <c r="AO364" s="816"/>
      <c r="AP364" s="816"/>
      <c r="AQ364" s="816"/>
      <c r="AR364" s="816"/>
      <c r="AS364" s="816"/>
      <c r="AT364" s="816"/>
      <c r="AU364" s="816"/>
      <c r="AV364" s="816"/>
      <c r="AW364" s="816"/>
      <c r="AX364" s="816"/>
      <c r="AY364" s="816"/>
      <c r="AZ364" s="816"/>
      <c r="BA364" s="816"/>
      <c r="BB364" s="816"/>
      <c r="BC364" s="816"/>
      <c r="BD364" s="816"/>
      <c r="BE364" s="816"/>
      <c r="BF364" s="816"/>
      <c r="BG364" s="817"/>
      <c r="BH364" s="1668" t="s">
        <v>6</v>
      </c>
      <c r="BI364" s="1669"/>
      <c r="BJ364" s="1669"/>
      <c r="BK364" s="1669"/>
      <c r="BL364" s="1669"/>
      <c r="BM364" s="1669"/>
      <c r="BN364" s="1669"/>
      <c r="BO364" s="1669"/>
      <c r="BP364" s="1669"/>
      <c r="BQ364" s="1670"/>
      <c r="BR364" s="768"/>
      <c r="BS364" s="768"/>
      <c r="BT364" s="804"/>
      <c r="BU364" s="667"/>
      <c r="BV364" s="608" t="b">
        <v>0</v>
      </c>
      <c r="BW364" s="608"/>
      <c r="BX364" s="608"/>
      <c r="BY364" s="608"/>
      <c r="BZ364" s="608"/>
      <c r="CA364" s="608"/>
      <c r="CB364" s="608"/>
      <c r="CC364" s="608"/>
      <c r="CD364" s="608"/>
      <c r="CE364" s="608"/>
      <c r="CF364" s="608"/>
      <c r="CG364" s="608"/>
      <c r="CH364" s="608"/>
      <c r="CI364" s="733"/>
      <c r="CJ364" s="733"/>
      <c r="CK364" s="456"/>
      <c r="CL364" s="456"/>
      <c r="CM364" s="456"/>
      <c r="CN364" s="456"/>
      <c r="CO364" s="456"/>
      <c r="CP364" s="456"/>
      <c r="CQ364" s="456"/>
      <c r="CR364" s="456"/>
      <c r="CS364" s="456"/>
      <c r="CT364" s="456"/>
      <c r="CU364" s="456"/>
      <c r="CV364" s="456"/>
      <c r="CW364" s="456"/>
      <c r="CX364" s="456"/>
      <c r="CY364" s="456"/>
      <c r="CZ364" s="456"/>
      <c r="DA364" s="456"/>
      <c r="DB364" s="456"/>
      <c r="DC364" s="456"/>
      <c r="DD364" s="456"/>
      <c r="DE364" s="456"/>
      <c r="DF364" s="456"/>
      <c r="DG364" s="456"/>
      <c r="DH364" s="456"/>
      <c r="DI364" s="456"/>
      <c r="DJ364" s="456"/>
      <c r="DK364" s="456"/>
      <c r="DL364" s="456"/>
      <c r="DM364" s="456"/>
      <c r="DN364" s="456"/>
      <c r="DO364" s="456"/>
      <c r="DP364" s="456"/>
      <c r="DQ364" s="456"/>
      <c r="DR364" s="456"/>
      <c r="DS364" s="456"/>
      <c r="DT364" s="456"/>
      <c r="DU364" s="456"/>
      <c r="DV364" s="456"/>
      <c r="DW364" s="456"/>
      <c r="DX364" s="456"/>
      <c r="DY364" s="456"/>
      <c r="DZ364" s="456"/>
      <c r="EA364" s="456"/>
      <c r="EB364" s="456"/>
    </row>
    <row r="365" spans="1:132" s="455" customFormat="1" ht="20.100000000000001" customHeight="1">
      <c r="A365" s="659"/>
      <c r="B365" s="803"/>
      <c r="C365" s="768"/>
      <c r="D365" s="768"/>
      <c r="E365" s="768"/>
      <c r="F365" s="768"/>
      <c r="G365" s="768"/>
      <c r="H365" s="818" t="s">
        <v>677</v>
      </c>
      <c r="I365" s="814"/>
      <c r="J365" s="814"/>
      <c r="K365" s="814"/>
      <c r="L365" s="814"/>
      <c r="M365" s="814"/>
      <c r="N365" s="814"/>
      <c r="O365" s="814"/>
      <c r="P365" s="819"/>
      <c r="Q365" s="819"/>
      <c r="R365" s="819"/>
      <c r="S365" s="819"/>
      <c r="T365" s="819"/>
      <c r="U365" s="819"/>
      <c r="V365" s="819"/>
      <c r="W365" s="819"/>
      <c r="X365" s="819"/>
      <c r="Y365" s="819"/>
      <c r="Z365" s="819"/>
      <c r="AA365" s="819"/>
      <c r="AB365" s="819"/>
      <c r="AC365" s="819"/>
      <c r="AD365" s="819"/>
      <c r="AE365" s="819"/>
      <c r="AF365" s="819"/>
      <c r="AG365" s="819"/>
      <c r="AH365" s="819"/>
      <c r="AI365" s="882"/>
      <c r="AJ365" s="882"/>
      <c r="AK365" s="882"/>
      <c r="AL365" s="882"/>
      <c r="AM365" s="882"/>
      <c r="AN365" s="882"/>
      <c r="AO365" s="882"/>
      <c r="AP365" s="882"/>
      <c r="AQ365" s="882"/>
      <c r="AR365" s="882"/>
      <c r="AS365" s="882"/>
      <c r="AT365" s="882"/>
      <c r="AU365" s="882"/>
      <c r="AV365" s="882"/>
      <c r="AW365" s="882"/>
      <c r="AX365" s="882"/>
      <c r="AY365" s="882"/>
      <c r="AZ365" s="883"/>
      <c r="BA365" s="883"/>
      <c r="BB365" s="883"/>
      <c r="BC365" s="883"/>
      <c r="BD365" s="883"/>
      <c r="BE365" s="883"/>
      <c r="BF365" s="883"/>
      <c r="BG365" s="884" t="b">
        <f>IF(BV365=TRUE,IF(BV366=TRUE,"9は一択でお願いします。",IF(COUNTIF(BV357:BV364,TRUE)&gt;=1,"9は一択でお願いします。","")))</f>
        <v>0</v>
      </c>
      <c r="BH365" s="1671" t="s">
        <v>9</v>
      </c>
      <c r="BI365" s="1672"/>
      <c r="BJ365" s="1672"/>
      <c r="BK365" s="1672"/>
      <c r="BL365" s="1672"/>
      <c r="BM365" s="1672"/>
      <c r="BN365" s="1672"/>
      <c r="BO365" s="1672"/>
      <c r="BP365" s="1672"/>
      <c r="BQ365" s="1673"/>
      <c r="BR365" s="768"/>
      <c r="BS365" s="768"/>
      <c r="BT365" s="804"/>
      <c r="BU365" s="667"/>
      <c r="BV365" s="608" t="b">
        <v>0</v>
      </c>
      <c r="BW365" s="608"/>
      <c r="BX365" s="608"/>
      <c r="BY365" s="608"/>
      <c r="BZ365" s="608"/>
      <c r="CA365" s="608"/>
      <c r="CB365" s="608"/>
      <c r="CC365" s="608"/>
      <c r="CD365" s="608"/>
      <c r="CE365" s="608"/>
      <c r="CF365" s="608"/>
      <c r="CG365" s="608"/>
      <c r="CH365" s="608"/>
      <c r="CI365" s="733"/>
      <c r="CJ365" s="733"/>
      <c r="CK365" s="456"/>
      <c r="CL365" s="456"/>
      <c r="CM365" s="456"/>
      <c r="CN365" s="456"/>
      <c r="CO365" s="456"/>
      <c r="CP365" s="456"/>
      <c r="CQ365" s="456"/>
      <c r="CR365" s="456"/>
      <c r="CS365" s="456"/>
      <c r="CT365" s="456"/>
      <c r="CU365" s="456"/>
      <c r="CV365" s="456"/>
      <c r="CW365" s="456"/>
      <c r="CX365" s="456"/>
      <c r="CY365" s="456"/>
      <c r="CZ365" s="456"/>
      <c r="DA365" s="456"/>
      <c r="DB365" s="456"/>
      <c r="DC365" s="456"/>
      <c r="DD365" s="456"/>
      <c r="DE365" s="456"/>
      <c r="DF365" s="456"/>
      <c r="DG365" s="456"/>
      <c r="DH365" s="456"/>
      <c r="DI365" s="456"/>
      <c r="DJ365" s="456"/>
      <c r="DK365" s="456"/>
      <c r="DL365" s="456"/>
      <c r="DM365" s="456"/>
      <c r="DN365" s="456"/>
      <c r="DO365" s="456"/>
      <c r="DP365" s="456"/>
      <c r="DQ365" s="456"/>
      <c r="DR365" s="456"/>
      <c r="DS365" s="456"/>
      <c r="DT365" s="456"/>
      <c r="DU365" s="456"/>
      <c r="DV365" s="456"/>
      <c r="DW365" s="456"/>
      <c r="DX365" s="456"/>
      <c r="DY365" s="456"/>
      <c r="DZ365" s="456"/>
      <c r="EA365" s="456"/>
      <c r="EB365" s="456"/>
    </row>
    <row r="366" spans="1:132" s="455" customFormat="1" ht="20.100000000000001" customHeight="1">
      <c r="A366" s="658"/>
      <c r="B366" s="803"/>
      <c r="C366" s="768"/>
      <c r="D366" s="768"/>
      <c r="E366" s="768"/>
      <c r="F366" s="768"/>
      <c r="G366" s="768"/>
      <c r="H366" s="820" t="s">
        <v>678</v>
      </c>
      <c r="I366" s="821"/>
      <c r="J366" s="821"/>
      <c r="K366" s="821"/>
      <c r="L366" s="821"/>
      <c r="M366" s="821"/>
      <c r="N366" s="821"/>
      <c r="O366" s="821"/>
      <c r="P366" s="821"/>
      <c r="Q366" s="821"/>
      <c r="R366" s="821"/>
      <c r="S366" s="821"/>
      <c r="T366" s="821"/>
      <c r="U366" s="821"/>
      <c r="V366" s="821"/>
      <c r="W366" s="821"/>
      <c r="X366" s="821"/>
      <c r="Y366" s="821"/>
      <c r="Z366" s="821"/>
      <c r="AA366" s="821"/>
      <c r="AB366" s="821"/>
      <c r="AC366" s="821"/>
      <c r="AD366" s="821"/>
      <c r="AE366" s="821"/>
      <c r="AF366" s="821"/>
      <c r="AG366" s="821"/>
      <c r="AH366" s="821"/>
      <c r="AI366" s="821"/>
      <c r="AJ366" s="821"/>
      <c r="AK366" s="821"/>
      <c r="AL366" s="821"/>
      <c r="AM366" s="821"/>
      <c r="AN366" s="821"/>
      <c r="AO366" s="821"/>
      <c r="AP366" s="821"/>
      <c r="AQ366" s="821"/>
      <c r="AR366" s="821"/>
      <c r="AS366" s="821"/>
      <c r="AT366" s="821"/>
      <c r="AU366" s="821"/>
      <c r="AV366" s="821"/>
      <c r="AW366" s="821"/>
      <c r="AX366" s="821"/>
      <c r="AY366" s="821"/>
      <c r="AZ366" s="821"/>
      <c r="BA366" s="821"/>
      <c r="BB366" s="821"/>
      <c r="BC366" s="821"/>
      <c r="BD366" s="821"/>
      <c r="BE366" s="821"/>
      <c r="BF366" s="821"/>
      <c r="BG366" s="885" t="b">
        <f>IF(BV366=TRUE,IF(BV365=TRUE,"10は一択でお願いします。",IF(COUNTIF(BV357:BV364,TRUE)&gt;=1,"10は一択でお願いします。","")))</f>
        <v>0</v>
      </c>
      <c r="BH366" s="1671" t="s">
        <v>463</v>
      </c>
      <c r="BI366" s="1672"/>
      <c r="BJ366" s="1672"/>
      <c r="BK366" s="1672"/>
      <c r="BL366" s="1672"/>
      <c r="BM366" s="1672"/>
      <c r="BN366" s="1672"/>
      <c r="BO366" s="1672"/>
      <c r="BP366" s="1672"/>
      <c r="BQ366" s="1673"/>
      <c r="BR366" s="768"/>
      <c r="BS366" s="768"/>
      <c r="BT366" s="804"/>
      <c r="BU366" s="667"/>
      <c r="BV366" s="608" t="b">
        <v>0</v>
      </c>
      <c r="BW366" s="608"/>
      <c r="BX366" s="608"/>
      <c r="BY366" s="608"/>
      <c r="BZ366" s="608"/>
      <c r="CA366" s="608"/>
      <c r="CB366" s="608"/>
      <c r="CC366" s="608"/>
      <c r="CD366" s="608"/>
      <c r="CE366" s="608"/>
      <c r="CF366" s="608"/>
      <c r="CG366" s="608"/>
      <c r="CH366" s="608"/>
      <c r="CI366" s="733"/>
      <c r="CJ366" s="733"/>
      <c r="CK366" s="456"/>
      <c r="CL366" s="456"/>
      <c r="CM366" s="456"/>
      <c r="CN366" s="456"/>
      <c r="CO366" s="456"/>
      <c r="CP366" s="456"/>
      <c r="CQ366" s="456"/>
      <c r="CR366" s="456"/>
      <c r="CS366" s="456"/>
      <c r="CT366" s="456"/>
      <c r="CU366" s="456"/>
      <c r="CV366" s="456"/>
      <c r="CW366" s="456"/>
      <c r="CX366" s="456"/>
      <c r="CY366" s="456"/>
      <c r="CZ366" s="456"/>
      <c r="DA366" s="456"/>
      <c r="DB366" s="456"/>
      <c r="DC366" s="456"/>
      <c r="DD366" s="456"/>
      <c r="DE366" s="456"/>
      <c r="DF366" s="456"/>
      <c r="DG366" s="456"/>
      <c r="DH366" s="456"/>
      <c r="DI366" s="456"/>
      <c r="DJ366" s="456"/>
      <c r="DK366" s="456"/>
      <c r="DL366" s="456"/>
      <c r="DM366" s="456"/>
      <c r="DN366" s="456"/>
      <c r="DO366" s="456"/>
      <c r="DP366" s="456"/>
      <c r="DQ366" s="456"/>
      <c r="DR366" s="456"/>
      <c r="DS366" s="456"/>
      <c r="DT366" s="456"/>
      <c r="DU366" s="456"/>
      <c r="DV366" s="456"/>
      <c r="DW366" s="456"/>
      <c r="DX366" s="456"/>
      <c r="DY366" s="456"/>
      <c r="DZ366" s="456"/>
      <c r="EA366" s="456"/>
      <c r="EB366" s="456"/>
    </row>
    <row r="367" spans="1:132" s="455" customFormat="1" ht="6" customHeight="1">
      <c r="A367" s="647"/>
      <c r="B367" s="803"/>
      <c r="C367" s="768"/>
      <c r="D367" s="768"/>
      <c r="E367" s="768"/>
      <c r="F367" s="768"/>
      <c r="G367" s="768"/>
      <c r="H367" s="768"/>
      <c r="I367" s="768"/>
      <c r="J367" s="768"/>
      <c r="K367" s="768"/>
      <c r="L367" s="768"/>
      <c r="M367" s="768"/>
      <c r="N367" s="768"/>
      <c r="O367" s="768"/>
      <c r="P367" s="768"/>
      <c r="Q367" s="768"/>
      <c r="R367" s="768"/>
      <c r="S367" s="768"/>
      <c r="T367" s="768"/>
      <c r="U367" s="768"/>
      <c r="V367" s="768"/>
      <c r="W367" s="768"/>
      <c r="X367" s="768"/>
      <c r="Y367" s="768"/>
      <c r="Z367" s="768"/>
      <c r="AA367" s="768"/>
      <c r="AB367" s="768"/>
      <c r="AC367" s="768"/>
      <c r="AD367" s="768"/>
      <c r="AE367" s="768"/>
      <c r="AF367" s="768"/>
      <c r="AG367" s="768"/>
      <c r="AH367" s="768"/>
      <c r="AI367" s="768"/>
      <c r="AJ367" s="768"/>
      <c r="AK367" s="768"/>
      <c r="AL367" s="768"/>
      <c r="AM367" s="768"/>
      <c r="AN367" s="768"/>
      <c r="AO367" s="768"/>
      <c r="AP367" s="768"/>
      <c r="AQ367" s="768"/>
      <c r="AR367" s="768"/>
      <c r="AS367" s="768"/>
      <c r="AT367" s="768"/>
      <c r="AU367" s="768"/>
      <c r="AV367" s="768"/>
      <c r="AW367" s="768"/>
      <c r="AX367" s="768"/>
      <c r="AY367" s="768"/>
      <c r="AZ367" s="768"/>
      <c r="BA367" s="768"/>
      <c r="BB367" s="768"/>
      <c r="BC367" s="768"/>
      <c r="BD367" s="768"/>
      <c r="BE367" s="768"/>
      <c r="BF367" s="768"/>
      <c r="BG367" s="768"/>
      <c r="BH367" s="768"/>
      <c r="BI367" s="768"/>
      <c r="BJ367" s="768"/>
      <c r="BK367" s="768"/>
      <c r="BL367" s="768"/>
      <c r="BM367" s="768"/>
      <c r="BN367" s="768"/>
      <c r="BO367" s="768"/>
      <c r="BP367" s="768"/>
      <c r="BQ367" s="768"/>
      <c r="BR367" s="768"/>
      <c r="BS367" s="768"/>
      <c r="BT367" s="804"/>
      <c r="BU367" s="691"/>
      <c r="BV367" s="609"/>
      <c r="BW367" s="609"/>
      <c r="BX367" s="609"/>
      <c r="BY367" s="609"/>
      <c r="BZ367" s="609"/>
      <c r="CA367" s="609"/>
      <c r="CB367" s="609"/>
      <c r="CC367" s="609"/>
      <c r="CD367" s="609"/>
      <c r="CE367" s="609"/>
      <c r="CF367" s="609"/>
      <c r="CG367" s="609"/>
      <c r="CH367" s="609"/>
      <c r="CI367" s="734"/>
      <c r="CJ367" s="734"/>
      <c r="CK367" s="458"/>
      <c r="CL367" s="458"/>
      <c r="CM367" s="458"/>
      <c r="CN367" s="458"/>
      <c r="CO367" s="458"/>
      <c r="CP367" s="458"/>
      <c r="CQ367" s="458"/>
      <c r="CR367" s="458"/>
      <c r="CS367" s="459"/>
      <c r="CT367" s="456"/>
      <c r="CU367" s="456"/>
      <c r="CV367" s="456"/>
      <c r="CW367" s="456"/>
      <c r="CX367" s="456"/>
      <c r="CY367" s="456"/>
      <c r="CZ367" s="456"/>
      <c r="DA367" s="456"/>
      <c r="DB367" s="456"/>
      <c r="DC367" s="456"/>
      <c r="DD367" s="456"/>
      <c r="DE367" s="456"/>
      <c r="DF367" s="456"/>
      <c r="DG367" s="456"/>
      <c r="DH367" s="456"/>
      <c r="DI367" s="456"/>
      <c r="DJ367" s="456"/>
      <c r="DK367" s="456"/>
      <c r="DL367" s="456"/>
      <c r="DM367" s="456"/>
      <c r="DN367" s="456"/>
      <c r="DO367" s="456"/>
      <c r="DP367" s="456"/>
      <c r="DQ367" s="456"/>
      <c r="DR367" s="456"/>
      <c r="DS367" s="456"/>
      <c r="DT367" s="456"/>
      <c r="DU367" s="456"/>
      <c r="DV367" s="456"/>
      <c r="DW367" s="456"/>
      <c r="DX367" s="456"/>
      <c r="DY367" s="456"/>
      <c r="DZ367" s="456"/>
      <c r="EA367" s="456"/>
      <c r="EB367" s="456"/>
    </row>
    <row r="368" spans="1:132" s="290" customFormat="1" ht="53.25" customHeight="1">
      <c r="A368" s="916"/>
      <c r="B368" s="805"/>
      <c r="C368" s="769" t="s">
        <v>679</v>
      </c>
      <c r="D368" s="805"/>
      <c r="E368" s="805"/>
      <c r="F368" s="805"/>
      <c r="G368" s="805"/>
      <c r="H368" s="1674" t="s">
        <v>743</v>
      </c>
      <c r="I368" s="1674"/>
      <c r="J368" s="1674"/>
      <c r="K368" s="1674"/>
      <c r="L368" s="1674"/>
      <c r="M368" s="1674"/>
      <c r="N368" s="1674"/>
      <c r="O368" s="1674"/>
      <c r="P368" s="1674"/>
      <c r="Q368" s="1674"/>
      <c r="R368" s="1674"/>
      <c r="S368" s="1674"/>
      <c r="T368" s="1674"/>
      <c r="U368" s="1674"/>
      <c r="V368" s="1674"/>
      <c r="W368" s="1674"/>
      <c r="X368" s="1674"/>
      <c r="Y368" s="1674"/>
      <c r="Z368" s="1674"/>
      <c r="AA368" s="1674"/>
      <c r="AB368" s="1674"/>
      <c r="AC368" s="1674"/>
      <c r="AD368" s="1674"/>
      <c r="AE368" s="1674"/>
      <c r="AF368" s="1674"/>
      <c r="AG368" s="1674"/>
      <c r="AH368" s="1674"/>
      <c r="AI368" s="1674"/>
      <c r="AJ368" s="1674"/>
      <c r="AK368" s="1674"/>
      <c r="AL368" s="1674"/>
      <c r="AM368" s="1674"/>
      <c r="AN368" s="1674"/>
      <c r="AO368" s="1674"/>
      <c r="AP368" s="1674"/>
      <c r="AQ368" s="1674"/>
      <c r="AR368" s="1674"/>
      <c r="AS368" s="1674"/>
      <c r="AT368" s="1674"/>
      <c r="AU368" s="1674"/>
      <c r="AV368" s="1674"/>
      <c r="AW368" s="1674"/>
      <c r="AX368" s="1674"/>
      <c r="AY368" s="1674"/>
      <c r="AZ368" s="1674"/>
      <c r="BA368" s="1674"/>
      <c r="BB368" s="1674"/>
      <c r="BC368" s="1674"/>
      <c r="BD368" s="1674"/>
      <c r="BE368" s="1674"/>
      <c r="BF368" s="1674"/>
      <c r="BG368" s="1674"/>
      <c r="BH368" s="1674"/>
      <c r="BI368" s="1674"/>
      <c r="BJ368" s="1674"/>
      <c r="BK368" s="1674"/>
      <c r="BL368" s="1674"/>
      <c r="BM368" s="1674"/>
      <c r="BN368" s="1674"/>
      <c r="BO368" s="1674"/>
      <c r="BP368" s="1674"/>
      <c r="BQ368" s="1674"/>
      <c r="BR368" s="1674"/>
      <c r="BS368" s="1674"/>
      <c r="BT368" s="1674"/>
      <c r="BU368" s="917"/>
      <c r="BV368" s="918"/>
      <c r="BW368" s="918"/>
      <c r="BX368" s="918"/>
      <c r="BY368" s="918"/>
      <c r="BZ368" s="918"/>
      <c r="CA368" s="918"/>
      <c r="CB368" s="918"/>
      <c r="CC368" s="918"/>
      <c r="CD368" s="918"/>
      <c r="CE368" s="918"/>
      <c r="CF368" s="918"/>
      <c r="CG368" s="918"/>
      <c r="CH368" s="918"/>
      <c r="CI368" s="919"/>
      <c r="CJ368" s="919"/>
      <c r="CK368" s="920"/>
      <c r="CL368" s="920"/>
      <c r="CM368" s="920"/>
      <c r="CN368" s="920"/>
      <c r="CO368" s="920"/>
      <c r="CP368" s="920"/>
      <c r="CQ368" s="920"/>
      <c r="CR368" s="920"/>
      <c r="CS368" s="460"/>
      <c r="CT368" s="441"/>
      <c r="CU368" s="441"/>
      <c r="CV368" s="441"/>
      <c r="CW368" s="441"/>
      <c r="CX368" s="441"/>
      <c r="CY368" s="441"/>
      <c r="CZ368" s="441"/>
      <c r="DA368" s="441"/>
      <c r="DB368" s="441"/>
      <c r="DC368" s="441"/>
      <c r="DD368" s="441"/>
      <c r="DE368" s="441"/>
      <c r="DF368" s="441"/>
      <c r="DG368" s="441"/>
      <c r="DH368" s="441"/>
      <c r="DI368" s="441"/>
      <c r="DJ368" s="441"/>
      <c r="DK368" s="441"/>
      <c r="DL368" s="441"/>
      <c r="DM368" s="441"/>
      <c r="DN368" s="441"/>
      <c r="DO368" s="441"/>
      <c r="DP368" s="441"/>
      <c r="DQ368" s="441"/>
      <c r="DR368" s="441"/>
      <c r="DS368" s="441"/>
      <c r="DT368" s="441"/>
      <c r="DU368" s="441"/>
      <c r="DV368" s="441"/>
      <c r="DW368" s="441"/>
      <c r="DX368" s="441"/>
      <c r="DY368" s="441"/>
      <c r="DZ368" s="441"/>
      <c r="EA368" s="441"/>
      <c r="EB368" s="441"/>
    </row>
    <row r="369" spans="1:132" s="58" customFormat="1" ht="4.5" customHeight="1">
      <c r="A369" s="659"/>
      <c r="B369" s="768"/>
      <c r="C369" s="768"/>
      <c r="D369" s="768"/>
      <c r="E369" s="768"/>
      <c r="F369" s="768"/>
      <c r="G369" s="768"/>
      <c r="H369" s="768"/>
      <c r="I369" s="768"/>
      <c r="J369" s="768"/>
      <c r="K369" s="768"/>
      <c r="L369" s="768"/>
      <c r="M369" s="768"/>
      <c r="N369" s="768"/>
      <c r="O369" s="768"/>
      <c r="P369" s="768"/>
      <c r="Q369" s="768"/>
      <c r="R369" s="768"/>
      <c r="S369" s="768"/>
      <c r="T369" s="768"/>
      <c r="U369" s="768"/>
      <c r="V369" s="768"/>
      <c r="W369" s="768"/>
      <c r="X369" s="768"/>
      <c r="Y369" s="768"/>
      <c r="Z369" s="768"/>
      <c r="AA369" s="768"/>
      <c r="AB369" s="768"/>
      <c r="AC369" s="768"/>
      <c r="AD369" s="768"/>
      <c r="AE369" s="768"/>
      <c r="AF369" s="768"/>
      <c r="AG369" s="768"/>
      <c r="AH369" s="768"/>
      <c r="AI369" s="768"/>
      <c r="AJ369" s="768"/>
      <c r="AK369" s="768"/>
      <c r="AL369" s="768"/>
      <c r="AM369" s="768"/>
      <c r="AN369" s="768"/>
      <c r="AO369" s="768"/>
      <c r="AP369" s="768"/>
      <c r="AQ369" s="768"/>
      <c r="AR369" s="768"/>
      <c r="AS369" s="768"/>
      <c r="AT369" s="768"/>
      <c r="AU369" s="768"/>
      <c r="AV369" s="768"/>
      <c r="AW369" s="768"/>
      <c r="AX369" s="768"/>
      <c r="AY369" s="768"/>
      <c r="AZ369" s="768"/>
      <c r="BA369" s="768"/>
      <c r="BB369" s="768"/>
      <c r="BC369" s="768"/>
      <c r="BD369" s="768"/>
      <c r="BE369" s="768"/>
      <c r="BF369" s="768"/>
      <c r="BG369" s="768"/>
      <c r="BH369" s="768"/>
      <c r="BI369" s="768"/>
      <c r="BJ369" s="768"/>
      <c r="BK369" s="768"/>
      <c r="BL369" s="768"/>
      <c r="BM369" s="768"/>
      <c r="BN369" s="768"/>
      <c r="BO369" s="768"/>
      <c r="BP369" s="768"/>
      <c r="BQ369" s="768"/>
      <c r="BR369" s="768"/>
      <c r="BS369" s="768"/>
      <c r="BT369" s="768"/>
      <c r="BU369" s="654"/>
      <c r="BV369" s="610"/>
      <c r="BW369" s="610"/>
      <c r="BX369" s="610"/>
      <c r="BY369" s="610"/>
      <c r="BZ369" s="610"/>
      <c r="CA369" s="610"/>
      <c r="CB369" s="610"/>
      <c r="CC369" s="610"/>
      <c r="CD369" s="610"/>
      <c r="CE369" s="610"/>
      <c r="CF369" s="610"/>
      <c r="CG369" s="610"/>
      <c r="CH369" s="610"/>
      <c r="CI369" s="735"/>
      <c r="CJ369" s="735"/>
      <c r="CK369" s="441"/>
      <c r="CL369" s="441"/>
      <c r="CM369" s="441"/>
      <c r="CN369" s="441"/>
      <c r="CO369" s="441"/>
      <c r="CP369" s="441"/>
      <c r="CQ369" s="441"/>
      <c r="CR369" s="441"/>
      <c r="CS369" s="441"/>
      <c r="CT369" s="441"/>
      <c r="CU369" s="441"/>
      <c r="CV369" s="441"/>
      <c r="CW369" s="441"/>
      <c r="CX369" s="441"/>
      <c r="CY369" s="441"/>
      <c r="CZ369" s="441"/>
      <c r="DA369" s="441"/>
      <c r="DB369" s="441"/>
      <c r="DC369" s="441"/>
      <c r="DD369" s="441"/>
      <c r="DE369" s="441"/>
      <c r="DF369" s="441"/>
      <c r="DG369" s="441"/>
      <c r="DH369" s="441"/>
      <c r="DI369" s="441"/>
      <c r="DJ369" s="441"/>
      <c r="DK369" s="441"/>
      <c r="DL369" s="441"/>
      <c r="DM369" s="441"/>
      <c r="DN369" s="441"/>
      <c r="DO369" s="441"/>
      <c r="DP369" s="441"/>
      <c r="DQ369" s="441"/>
      <c r="DR369" s="441"/>
      <c r="DS369" s="441"/>
      <c r="DT369" s="441"/>
      <c r="DU369" s="441"/>
      <c r="DV369" s="441"/>
      <c r="DW369" s="441"/>
      <c r="DX369" s="441"/>
      <c r="DY369" s="441"/>
      <c r="DZ369" s="441"/>
      <c r="EA369" s="441"/>
      <c r="EB369" s="441"/>
    </row>
    <row r="370" spans="1:132" s="47" customFormat="1" ht="20.100000000000001" customHeight="1">
      <c r="A370" s="659"/>
      <c r="B370" s="804"/>
      <c r="C370" s="804"/>
      <c r="D370" s="804"/>
      <c r="E370" s="804"/>
      <c r="F370" s="804"/>
      <c r="G370" s="804"/>
      <c r="H370" s="818" t="s">
        <v>351</v>
      </c>
      <c r="I370" s="807"/>
      <c r="J370" s="807"/>
      <c r="K370" s="807"/>
      <c r="L370" s="807"/>
      <c r="M370" s="807"/>
      <c r="N370" s="807"/>
      <c r="O370" s="807"/>
      <c r="P370" s="807"/>
      <c r="Q370" s="807"/>
      <c r="R370" s="807"/>
      <c r="S370" s="807"/>
      <c r="T370" s="807"/>
      <c r="U370" s="807"/>
      <c r="V370" s="807"/>
      <c r="W370" s="807"/>
      <c r="X370" s="807"/>
      <c r="Y370" s="807"/>
      <c r="Z370" s="807"/>
      <c r="AA370" s="807"/>
      <c r="AB370" s="807"/>
      <c r="AC370" s="807"/>
      <c r="AD370" s="807"/>
      <c r="AE370" s="807"/>
      <c r="AF370" s="807"/>
      <c r="AG370" s="807"/>
      <c r="AH370" s="807"/>
      <c r="AI370" s="807"/>
      <c r="AJ370" s="807"/>
      <c r="AK370" s="807"/>
      <c r="AL370" s="807"/>
      <c r="AM370" s="807"/>
      <c r="AN370" s="807"/>
      <c r="AO370" s="807"/>
      <c r="AP370" s="807"/>
      <c r="AQ370" s="807"/>
      <c r="AR370" s="807"/>
      <c r="AS370" s="807"/>
      <c r="AT370" s="807"/>
      <c r="AU370" s="807"/>
      <c r="AV370" s="807"/>
      <c r="AW370" s="807"/>
      <c r="AX370" s="807"/>
      <c r="AY370" s="807"/>
      <c r="AZ370" s="807"/>
      <c r="BA370" s="807"/>
      <c r="BB370" s="807"/>
      <c r="BC370" s="807"/>
      <c r="BD370" s="807"/>
      <c r="BE370" s="807"/>
      <c r="BF370" s="807"/>
      <c r="BG370" s="808"/>
      <c r="BH370" s="1385" t="s">
        <v>1</v>
      </c>
      <c r="BI370" s="1386"/>
      <c r="BJ370" s="1386"/>
      <c r="BK370" s="1386"/>
      <c r="BL370" s="1386"/>
      <c r="BM370" s="1386"/>
      <c r="BN370" s="1386"/>
      <c r="BO370" s="1386"/>
      <c r="BP370" s="1386"/>
      <c r="BQ370" s="1387"/>
      <c r="BR370" s="804"/>
      <c r="BS370" s="804"/>
      <c r="BT370" s="804"/>
      <c r="BU370" s="660"/>
      <c r="BV370" s="586" t="b">
        <v>0</v>
      </c>
      <c r="BW370" s="586"/>
      <c r="BX370" s="586"/>
      <c r="BY370" s="586"/>
      <c r="BZ370" s="586"/>
      <c r="CA370" s="586"/>
      <c r="CB370" s="586"/>
      <c r="CC370" s="586"/>
      <c r="CD370" s="586"/>
      <c r="CE370" s="586"/>
      <c r="CF370" s="586"/>
      <c r="CG370" s="586"/>
      <c r="CH370" s="586"/>
      <c r="CI370" s="721"/>
      <c r="CJ370" s="721"/>
      <c r="CK370" s="72"/>
      <c r="CL370" s="72"/>
      <c r="CM370" s="72"/>
      <c r="CN370" s="72"/>
      <c r="CO370" s="72"/>
      <c r="CP370" s="72"/>
      <c r="CQ370" s="72"/>
      <c r="CR370" s="72"/>
      <c r="CS370" s="72"/>
      <c r="CT370" s="72"/>
      <c r="CU370" s="72"/>
      <c r="CV370" s="72"/>
      <c r="CW370" s="72"/>
      <c r="CX370" s="72"/>
      <c r="CY370" s="72"/>
      <c r="CZ370" s="72"/>
      <c r="DA370" s="72"/>
      <c r="DB370" s="72"/>
      <c r="DC370" s="72"/>
      <c r="DD370" s="72"/>
      <c r="DE370" s="72"/>
      <c r="DF370" s="72"/>
      <c r="DG370" s="72"/>
      <c r="DH370" s="72"/>
      <c r="DI370" s="72"/>
      <c r="DJ370" s="72"/>
      <c r="DK370" s="72"/>
      <c r="DL370" s="72"/>
      <c r="DM370" s="72"/>
      <c r="DN370" s="72"/>
      <c r="DO370" s="72"/>
      <c r="DP370" s="72"/>
      <c r="DQ370" s="72"/>
      <c r="DR370" s="72"/>
      <c r="DS370" s="72"/>
      <c r="DT370" s="72"/>
      <c r="DU370" s="72"/>
      <c r="DV370" s="72"/>
      <c r="DW370" s="72"/>
      <c r="DX370" s="72"/>
      <c r="DY370" s="72"/>
      <c r="DZ370" s="72"/>
      <c r="EA370" s="72"/>
      <c r="EB370" s="72"/>
    </row>
    <row r="371" spans="1:132" s="436" customFormat="1" ht="20.100000000000001" customHeight="1">
      <c r="A371" s="659"/>
      <c r="B371" s="804"/>
      <c r="C371" s="804"/>
      <c r="D371" s="804"/>
      <c r="E371" s="804"/>
      <c r="F371" s="804"/>
      <c r="G371" s="804"/>
      <c r="H371" s="822" t="s">
        <v>352</v>
      </c>
      <c r="I371" s="810"/>
      <c r="J371" s="810"/>
      <c r="K371" s="810"/>
      <c r="L371" s="810"/>
      <c r="M371" s="810"/>
      <c r="N371" s="810"/>
      <c r="O371" s="810"/>
      <c r="P371" s="810"/>
      <c r="Q371" s="810"/>
      <c r="R371" s="810"/>
      <c r="S371" s="810"/>
      <c r="T371" s="810"/>
      <c r="U371" s="810"/>
      <c r="V371" s="810"/>
      <c r="W371" s="810"/>
      <c r="X371" s="810"/>
      <c r="Y371" s="810"/>
      <c r="Z371" s="810"/>
      <c r="AA371" s="810"/>
      <c r="AB371" s="810"/>
      <c r="AC371" s="810"/>
      <c r="AD371" s="810"/>
      <c r="AE371" s="810"/>
      <c r="AF371" s="810"/>
      <c r="AG371" s="810"/>
      <c r="AH371" s="810"/>
      <c r="AI371" s="810"/>
      <c r="AJ371" s="810"/>
      <c r="AK371" s="810"/>
      <c r="AL371" s="810"/>
      <c r="AM371" s="810"/>
      <c r="AN371" s="810"/>
      <c r="AO371" s="810"/>
      <c r="AP371" s="810"/>
      <c r="AQ371" s="810"/>
      <c r="AR371" s="810"/>
      <c r="AS371" s="810"/>
      <c r="AT371" s="810"/>
      <c r="AU371" s="810"/>
      <c r="AV371" s="810"/>
      <c r="AW371" s="810"/>
      <c r="AX371" s="810"/>
      <c r="AY371" s="810"/>
      <c r="AZ371" s="810"/>
      <c r="BA371" s="810"/>
      <c r="BB371" s="810"/>
      <c r="BC371" s="810"/>
      <c r="BD371" s="810"/>
      <c r="BE371" s="810"/>
      <c r="BF371" s="810"/>
      <c r="BG371" s="811"/>
      <c r="BH371" s="1421" t="s">
        <v>4</v>
      </c>
      <c r="BI371" s="1422"/>
      <c r="BJ371" s="1422"/>
      <c r="BK371" s="1422"/>
      <c r="BL371" s="1422"/>
      <c r="BM371" s="1422"/>
      <c r="BN371" s="1422"/>
      <c r="BO371" s="1422"/>
      <c r="BP371" s="1422"/>
      <c r="BQ371" s="1423"/>
      <c r="BR371" s="804"/>
      <c r="BS371" s="804"/>
      <c r="BT371" s="804"/>
      <c r="BU371" s="665"/>
      <c r="BV371" s="605" t="b">
        <v>0</v>
      </c>
      <c r="BW371" s="605"/>
      <c r="BX371" s="605"/>
      <c r="BY371" s="605"/>
      <c r="BZ371" s="605"/>
      <c r="CA371" s="605"/>
      <c r="CB371" s="605"/>
      <c r="CC371" s="605"/>
      <c r="CD371" s="605"/>
      <c r="CE371" s="605"/>
      <c r="CF371" s="605"/>
      <c r="CG371" s="605"/>
      <c r="CH371" s="605"/>
      <c r="CI371" s="732"/>
      <c r="CJ371" s="732"/>
      <c r="CK371" s="439"/>
      <c r="CL371" s="439"/>
      <c r="CM371" s="439"/>
      <c r="CN371" s="439"/>
      <c r="CO371" s="439"/>
      <c r="CP371" s="439"/>
      <c r="CQ371" s="439"/>
      <c r="CR371" s="439"/>
      <c r="CS371" s="439"/>
      <c r="CT371" s="439"/>
      <c r="CU371" s="439"/>
      <c r="CV371" s="439"/>
      <c r="CW371" s="439"/>
      <c r="CX371" s="439"/>
      <c r="CY371" s="439"/>
      <c r="CZ371" s="439"/>
      <c r="DA371" s="439"/>
      <c r="DB371" s="439"/>
      <c r="DC371" s="439"/>
      <c r="DD371" s="439"/>
      <c r="DE371" s="439"/>
      <c r="DF371" s="439"/>
      <c r="DG371" s="439"/>
      <c r="DH371" s="439"/>
      <c r="DI371" s="439"/>
      <c r="DJ371" s="439"/>
      <c r="DK371" s="439"/>
      <c r="DL371" s="439"/>
      <c r="DM371" s="439"/>
      <c r="DN371" s="439"/>
      <c r="DO371" s="439"/>
      <c r="DP371" s="439"/>
      <c r="DQ371" s="439"/>
      <c r="DR371" s="439"/>
      <c r="DS371" s="439"/>
      <c r="DT371" s="439"/>
      <c r="DU371" s="439"/>
      <c r="DV371" s="439"/>
      <c r="DW371" s="439"/>
      <c r="DX371" s="439"/>
      <c r="DY371" s="439"/>
      <c r="DZ371" s="439"/>
      <c r="EA371" s="439"/>
      <c r="EB371" s="439"/>
    </row>
    <row r="372" spans="1:132" s="438" customFormat="1" ht="20.100000000000001" customHeight="1">
      <c r="A372" s="659"/>
      <c r="B372" s="804"/>
      <c r="C372" s="804"/>
      <c r="D372" s="804"/>
      <c r="E372" s="804"/>
      <c r="F372" s="804"/>
      <c r="G372" s="804"/>
      <c r="H372" s="822" t="s">
        <v>353</v>
      </c>
      <c r="I372" s="810"/>
      <c r="J372" s="810"/>
      <c r="K372" s="810"/>
      <c r="L372" s="810"/>
      <c r="M372" s="810"/>
      <c r="N372" s="810"/>
      <c r="O372" s="810"/>
      <c r="P372" s="810"/>
      <c r="Q372" s="810"/>
      <c r="R372" s="810"/>
      <c r="S372" s="810"/>
      <c r="T372" s="810"/>
      <c r="U372" s="810"/>
      <c r="V372" s="810"/>
      <c r="W372" s="810"/>
      <c r="X372" s="810"/>
      <c r="Y372" s="810"/>
      <c r="Z372" s="810"/>
      <c r="AA372" s="810"/>
      <c r="AB372" s="810"/>
      <c r="AC372" s="810"/>
      <c r="AD372" s="810"/>
      <c r="AE372" s="810"/>
      <c r="AF372" s="810"/>
      <c r="AG372" s="810"/>
      <c r="AH372" s="810"/>
      <c r="AI372" s="810"/>
      <c r="AJ372" s="810"/>
      <c r="AK372" s="810"/>
      <c r="AL372" s="810"/>
      <c r="AM372" s="810"/>
      <c r="AN372" s="810"/>
      <c r="AO372" s="810"/>
      <c r="AP372" s="810"/>
      <c r="AQ372" s="810"/>
      <c r="AR372" s="810"/>
      <c r="AS372" s="810"/>
      <c r="AT372" s="810"/>
      <c r="AU372" s="810"/>
      <c r="AV372" s="810"/>
      <c r="AW372" s="810"/>
      <c r="AX372" s="810"/>
      <c r="AY372" s="810"/>
      <c r="AZ372" s="810"/>
      <c r="BA372" s="810"/>
      <c r="BB372" s="810"/>
      <c r="BC372" s="810"/>
      <c r="BD372" s="810"/>
      <c r="BE372" s="810"/>
      <c r="BF372" s="810"/>
      <c r="BG372" s="811"/>
      <c r="BH372" s="1421" t="s">
        <v>7</v>
      </c>
      <c r="BI372" s="1422"/>
      <c r="BJ372" s="1422"/>
      <c r="BK372" s="1422"/>
      <c r="BL372" s="1422"/>
      <c r="BM372" s="1422"/>
      <c r="BN372" s="1422"/>
      <c r="BO372" s="1422"/>
      <c r="BP372" s="1422"/>
      <c r="BQ372" s="1423"/>
      <c r="BR372" s="804"/>
      <c r="BS372" s="804"/>
      <c r="BT372" s="804"/>
      <c r="BU372" s="666"/>
      <c r="BV372" s="611" t="b">
        <v>0</v>
      </c>
      <c r="BW372" s="611"/>
      <c r="BX372" s="611"/>
      <c r="BY372" s="611"/>
      <c r="BZ372" s="611"/>
      <c r="CA372" s="604"/>
      <c r="CB372" s="604"/>
      <c r="CC372" s="604"/>
      <c r="CD372" s="604"/>
      <c r="CE372" s="604"/>
      <c r="CF372" s="604"/>
      <c r="CG372" s="611"/>
      <c r="CH372" s="611"/>
      <c r="CI372" s="736"/>
      <c r="CJ372" s="736"/>
      <c r="CK372" s="461"/>
      <c r="CL372" s="461"/>
      <c r="CM372" s="461"/>
      <c r="CN372" s="461"/>
      <c r="CO372" s="461"/>
      <c r="CP372" s="461"/>
      <c r="CQ372" s="461"/>
      <c r="CR372" s="461"/>
      <c r="CS372" s="461"/>
      <c r="CT372" s="461"/>
      <c r="CU372" s="461"/>
      <c r="CV372" s="461"/>
      <c r="CW372" s="461"/>
      <c r="CX372" s="461"/>
      <c r="CY372" s="461"/>
      <c r="CZ372" s="461"/>
      <c r="DA372" s="461"/>
      <c r="DB372" s="461"/>
      <c r="DC372" s="461"/>
      <c r="DD372" s="461"/>
      <c r="DE372" s="461"/>
      <c r="DF372" s="461"/>
      <c r="DG372" s="461"/>
      <c r="DH372" s="461"/>
      <c r="DI372" s="461"/>
      <c r="DJ372" s="461"/>
      <c r="DK372" s="461"/>
      <c r="DL372" s="461"/>
      <c r="DM372" s="461"/>
      <c r="DN372" s="461"/>
      <c r="DO372" s="461"/>
      <c r="DP372" s="461"/>
      <c r="DQ372" s="461"/>
      <c r="DR372" s="461"/>
      <c r="DS372" s="461"/>
      <c r="DT372" s="461"/>
      <c r="DU372" s="461"/>
      <c r="DV372" s="461"/>
      <c r="DW372" s="461"/>
      <c r="DX372" s="461"/>
      <c r="DY372" s="461"/>
      <c r="DZ372" s="461"/>
      <c r="EA372" s="461"/>
      <c r="EB372" s="461"/>
    </row>
    <row r="373" spans="1:132" s="255" customFormat="1" ht="20.100000000000001" customHeight="1">
      <c r="A373" s="659"/>
      <c r="B373" s="804"/>
      <c r="C373" s="804"/>
      <c r="D373" s="804"/>
      <c r="E373" s="804"/>
      <c r="F373" s="804"/>
      <c r="G373" s="804"/>
      <c r="H373" s="822" t="s">
        <v>354</v>
      </c>
      <c r="I373" s="810"/>
      <c r="J373" s="810"/>
      <c r="K373" s="810"/>
      <c r="L373" s="810"/>
      <c r="M373" s="810"/>
      <c r="N373" s="810"/>
      <c r="O373" s="810"/>
      <c r="P373" s="810"/>
      <c r="Q373" s="810"/>
      <c r="R373" s="810"/>
      <c r="S373" s="810"/>
      <c r="T373" s="810"/>
      <c r="U373" s="810"/>
      <c r="V373" s="810"/>
      <c r="W373" s="810"/>
      <c r="X373" s="810"/>
      <c r="Y373" s="810"/>
      <c r="Z373" s="810"/>
      <c r="AA373" s="810"/>
      <c r="AB373" s="810"/>
      <c r="AC373" s="810"/>
      <c r="AD373" s="810"/>
      <c r="AE373" s="810"/>
      <c r="AF373" s="810"/>
      <c r="AG373" s="810"/>
      <c r="AH373" s="810"/>
      <c r="AI373" s="810"/>
      <c r="AJ373" s="810"/>
      <c r="AK373" s="810"/>
      <c r="AL373" s="810"/>
      <c r="AM373" s="810"/>
      <c r="AN373" s="810"/>
      <c r="AO373" s="810"/>
      <c r="AP373" s="810"/>
      <c r="AQ373" s="810"/>
      <c r="AR373" s="810"/>
      <c r="AS373" s="810"/>
      <c r="AT373" s="810"/>
      <c r="AU373" s="810"/>
      <c r="AV373" s="810"/>
      <c r="AW373" s="810"/>
      <c r="AX373" s="810"/>
      <c r="AY373" s="810"/>
      <c r="AZ373" s="810"/>
      <c r="BA373" s="810"/>
      <c r="BB373" s="810"/>
      <c r="BC373" s="810"/>
      <c r="BD373" s="810"/>
      <c r="BE373" s="810"/>
      <c r="BF373" s="810"/>
      <c r="BG373" s="811"/>
      <c r="BH373" s="1421" t="s">
        <v>2</v>
      </c>
      <c r="BI373" s="1422"/>
      <c r="BJ373" s="1422"/>
      <c r="BK373" s="1422"/>
      <c r="BL373" s="1422"/>
      <c r="BM373" s="1422"/>
      <c r="BN373" s="1422"/>
      <c r="BO373" s="1422"/>
      <c r="BP373" s="1422"/>
      <c r="BQ373" s="1423"/>
      <c r="BR373" s="804"/>
      <c r="BS373" s="804"/>
      <c r="BT373" s="804"/>
      <c r="BU373" s="657"/>
      <c r="BV373" s="586" t="b">
        <v>0</v>
      </c>
      <c r="BW373" s="586"/>
      <c r="BX373" s="586"/>
      <c r="BY373" s="586"/>
      <c r="BZ373" s="586"/>
      <c r="CA373" s="606" t="str">
        <f>IF(COUNTIF(BV373:BZ373,TRUE)&gt;=2,1,IF(COUNTIF(BV373:BZ373,FALSE)=5,2,"0"))</f>
        <v>0</v>
      </c>
      <c r="CB373" s="586"/>
      <c r="CC373" s="586"/>
      <c r="CD373" s="586"/>
      <c r="CE373" s="586"/>
      <c r="CF373" s="586"/>
      <c r="CG373" s="586"/>
      <c r="CH373" s="586"/>
      <c r="CI373" s="721"/>
      <c r="CJ373" s="721"/>
      <c r="CK373" s="72"/>
      <c r="CL373" s="72"/>
      <c r="CM373" s="72"/>
      <c r="CN373" s="72"/>
      <c r="CO373" s="72"/>
      <c r="CP373" s="72"/>
      <c r="CQ373" s="72"/>
      <c r="CR373" s="72"/>
      <c r="CS373" s="72"/>
      <c r="CT373" s="72"/>
      <c r="CU373" s="72"/>
      <c r="CV373" s="72"/>
      <c r="CW373" s="72"/>
      <c r="CX373" s="72"/>
      <c r="CY373" s="72"/>
      <c r="CZ373" s="72"/>
      <c r="DA373" s="72"/>
      <c r="DB373" s="72"/>
      <c r="DC373" s="72"/>
      <c r="DD373" s="72"/>
      <c r="DE373" s="72"/>
      <c r="DF373" s="72"/>
      <c r="DG373" s="72"/>
      <c r="DH373" s="72"/>
      <c r="DI373" s="72"/>
      <c r="DJ373" s="72"/>
      <c r="DK373" s="72"/>
      <c r="DL373" s="72"/>
      <c r="DM373" s="72"/>
      <c r="DN373" s="72"/>
      <c r="DO373" s="72"/>
      <c r="DP373" s="72"/>
      <c r="DQ373" s="72"/>
      <c r="DR373" s="72"/>
      <c r="DS373" s="72"/>
      <c r="DT373" s="72"/>
      <c r="DU373" s="72"/>
      <c r="DV373" s="72"/>
      <c r="DW373" s="72"/>
      <c r="DX373" s="72"/>
      <c r="DY373" s="72"/>
      <c r="DZ373" s="72"/>
      <c r="EA373" s="72"/>
      <c r="EB373" s="72"/>
    </row>
    <row r="374" spans="1:132" s="255" customFormat="1" ht="20.100000000000001" customHeight="1">
      <c r="A374" s="659"/>
      <c r="B374" s="804"/>
      <c r="C374" s="804"/>
      <c r="D374" s="804"/>
      <c r="E374" s="804"/>
      <c r="F374" s="804"/>
      <c r="G374" s="804"/>
      <c r="H374" s="822" t="s">
        <v>314</v>
      </c>
      <c r="I374" s="810"/>
      <c r="J374" s="810"/>
      <c r="K374" s="810"/>
      <c r="L374" s="810"/>
      <c r="M374" s="810"/>
      <c r="N374" s="810"/>
      <c r="O374" s="810"/>
      <c r="P374" s="810"/>
      <c r="Q374" s="810"/>
      <c r="R374" s="810"/>
      <c r="S374" s="810"/>
      <c r="T374" s="810"/>
      <c r="U374" s="810"/>
      <c r="V374" s="810"/>
      <c r="W374" s="810"/>
      <c r="X374" s="810"/>
      <c r="Y374" s="810"/>
      <c r="Z374" s="810"/>
      <c r="AA374" s="810"/>
      <c r="AB374" s="810"/>
      <c r="AC374" s="810"/>
      <c r="AD374" s="810"/>
      <c r="AE374" s="810"/>
      <c r="AF374" s="810"/>
      <c r="AG374" s="810"/>
      <c r="AH374" s="810"/>
      <c r="AI374" s="810"/>
      <c r="AJ374" s="810"/>
      <c r="AK374" s="810"/>
      <c r="AL374" s="810"/>
      <c r="AM374" s="810"/>
      <c r="AN374" s="810"/>
      <c r="AO374" s="810"/>
      <c r="AP374" s="810"/>
      <c r="AQ374" s="810"/>
      <c r="AR374" s="810"/>
      <c r="AS374" s="810"/>
      <c r="AT374" s="810"/>
      <c r="AU374" s="810"/>
      <c r="AV374" s="810"/>
      <c r="AW374" s="810"/>
      <c r="AX374" s="810"/>
      <c r="AY374" s="810"/>
      <c r="AZ374" s="810"/>
      <c r="BA374" s="810"/>
      <c r="BB374" s="810"/>
      <c r="BC374" s="810"/>
      <c r="BD374" s="810"/>
      <c r="BE374" s="810"/>
      <c r="BF374" s="810"/>
      <c r="BG374" s="811"/>
      <c r="BH374" s="1421" t="s">
        <v>5</v>
      </c>
      <c r="BI374" s="1422"/>
      <c r="BJ374" s="1422"/>
      <c r="BK374" s="1422"/>
      <c r="BL374" s="1422"/>
      <c r="BM374" s="1422"/>
      <c r="BN374" s="1422"/>
      <c r="BO374" s="1422"/>
      <c r="BP374" s="1422"/>
      <c r="BQ374" s="1423"/>
      <c r="BR374" s="804"/>
      <c r="BS374" s="804"/>
      <c r="BT374" s="804"/>
      <c r="BU374" s="657"/>
      <c r="BV374" s="586" t="b">
        <v>0</v>
      </c>
      <c r="BW374" s="586"/>
      <c r="BX374" s="586"/>
      <c r="BY374" s="586"/>
      <c r="BZ374" s="586"/>
      <c r="CA374" s="606" t="str">
        <f t="shared" ref="CA374:CA383" si="30">IF(COUNTIF(BV374:BZ374,TRUE)&gt;=2,1,IF(COUNTIF(BV374:BZ374,FALSE)=5,2,"0"))</f>
        <v>0</v>
      </c>
      <c r="CB374" s="586"/>
      <c r="CC374" s="586"/>
      <c r="CD374" s="586"/>
      <c r="CE374" s="586"/>
      <c r="CF374" s="586"/>
      <c r="CG374" s="586"/>
      <c r="CH374" s="586"/>
      <c r="CI374" s="721"/>
      <c r="CJ374" s="721"/>
      <c r="CK374" s="72"/>
      <c r="CL374" s="72"/>
      <c r="CM374" s="72"/>
      <c r="CN374" s="72"/>
      <c r="CO374" s="72"/>
      <c r="CP374" s="72"/>
      <c r="CQ374" s="72"/>
      <c r="CR374" s="72"/>
      <c r="CS374" s="72"/>
      <c r="CT374" s="72"/>
      <c r="CU374" s="72"/>
      <c r="CV374" s="72"/>
      <c r="CW374" s="72"/>
      <c r="CX374" s="72"/>
      <c r="CY374" s="72"/>
      <c r="CZ374" s="72"/>
      <c r="DA374" s="72"/>
      <c r="DB374" s="72"/>
      <c r="DC374" s="72"/>
      <c r="DD374" s="72"/>
      <c r="DE374" s="72"/>
      <c r="DF374" s="72"/>
      <c r="DG374" s="72"/>
      <c r="DH374" s="72"/>
      <c r="DI374" s="72"/>
      <c r="DJ374" s="72"/>
      <c r="DK374" s="72"/>
      <c r="DL374" s="72"/>
      <c r="DM374" s="72"/>
      <c r="DN374" s="72"/>
      <c r="DO374" s="72"/>
      <c r="DP374" s="72"/>
      <c r="DQ374" s="72"/>
      <c r="DR374" s="72"/>
      <c r="DS374" s="72"/>
      <c r="DT374" s="72"/>
      <c r="DU374" s="72"/>
      <c r="DV374" s="72"/>
      <c r="DW374" s="72"/>
      <c r="DX374" s="72"/>
      <c r="DY374" s="72"/>
      <c r="DZ374" s="72"/>
      <c r="EA374" s="72"/>
      <c r="EB374" s="72"/>
    </row>
    <row r="375" spans="1:132" s="255" customFormat="1" ht="20.100000000000001" customHeight="1">
      <c r="A375" s="659"/>
      <c r="B375" s="804"/>
      <c r="C375" s="804"/>
      <c r="D375" s="804"/>
      <c r="E375" s="804"/>
      <c r="F375" s="804"/>
      <c r="G375" s="804"/>
      <c r="H375" s="822" t="s">
        <v>355</v>
      </c>
      <c r="I375" s="810"/>
      <c r="J375" s="810"/>
      <c r="K375" s="810"/>
      <c r="L375" s="810"/>
      <c r="M375" s="810"/>
      <c r="N375" s="810"/>
      <c r="O375" s="810"/>
      <c r="P375" s="810"/>
      <c r="Q375" s="810"/>
      <c r="R375" s="810"/>
      <c r="S375" s="810"/>
      <c r="T375" s="810"/>
      <c r="U375" s="810"/>
      <c r="V375" s="810"/>
      <c r="W375" s="810"/>
      <c r="X375" s="810"/>
      <c r="Y375" s="810"/>
      <c r="Z375" s="810"/>
      <c r="AA375" s="810"/>
      <c r="AB375" s="810"/>
      <c r="AC375" s="810"/>
      <c r="AD375" s="810"/>
      <c r="AE375" s="810"/>
      <c r="AF375" s="810"/>
      <c r="AG375" s="810"/>
      <c r="AH375" s="810"/>
      <c r="AI375" s="810"/>
      <c r="AJ375" s="810"/>
      <c r="AK375" s="810"/>
      <c r="AL375" s="810"/>
      <c r="AM375" s="810"/>
      <c r="AN375" s="810"/>
      <c r="AO375" s="810"/>
      <c r="AP375" s="810"/>
      <c r="AQ375" s="810"/>
      <c r="AR375" s="810"/>
      <c r="AS375" s="810"/>
      <c r="AT375" s="810"/>
      <c r="AU375" s="810"/>
      <c r="AV375" s="810"/>
      <c r="AW375" s="810"/>
      <c r="AX375" s="810"/>
      <c r="AY375" s="810"/>
      <c r="AZ375" s="810"/>
      <c r="BA375" s="810"/>
      <c r="BB375" s="810"/>
      <c r="BC375" s="810"/>
      <c r="BD375" s="810"/>
      <c r="BE375" s="810"/>
      <c r="BF375" s="810"/>
      <c r="BG375" s="811"/>
      <c r="BH375" s="1421" t="s">
        <v>680</v>
      </c>
      <c r="BI375" s="1422"/>
      <c r="BJ375" s="1422"/>
      <c r="BK375" s="1422"/>
      <c r="BL375" s="1422"/>
      <c r="BM375" s="1422"/>
      <c r="BN375" s="1422"/>
      <c r="BO375" s="1422"/>
      <c r="BP375" s="1422"/>
      <c r="BQ375" s="1423"/>
      <c r="BR375" s="804"/>
      <c r="BS375" s="804"/>
      <c r="BT375" s="804"/>
      <c r="BU375" s="657"/>
      <c r="BV375" s="586" t="b">
        <v>0</v>
      </c>
      <c r="BW375" s="586"/>
      <c r="BX375" s="586"/>
      <c r="BY375" s="586"/>
      <c r="BZ375" s="586"/>
      <c r="CA375" s="606" t="str">
        <f t="shared" si="30"/>
        <v>0</v>
      </c>
      <c r="CB375" s="586"/>
      <c r="CC375" s="586"/>
      <c r="CD375" s="586"/>
      <c r="CE375" s="586"/>
      <c r="CF375" s="586"/>
      <c r="CG375" s="586"/>
      <c r="CH375" s="586"/>
      <c r="CI375" s="721"/>
      <c r="CJ375" s="721"/>
      <c r="CK375" s="72"/>
      <c r="CL375" s="72"/>
      <c r="CM375" s="72"/>
      <c r="CN375" s="72"/>
      <c r="CO375" s="72"/>
      <c r="CP375" s="72"/>
      <c r="CQ375" s="72"/>
      <c r="CR375" s="72"/>
      <c r="CS375" s="72"/>
      <c r="CT375" s="72"/>
      <c r="CU375" s="72"/>
      <c r="CV375" s="72"/>
      <c r="CW375" s="72"/>
      <c r="CX375" s="72"/>
      <c r="CY375" s="72"/>
      <c r="CZ375" s="72"/>
      <c r="DA375" s="72"/>
      <c r="DB375" s="72"/>
      <c r="DC375" s="72"/>
      <c r="DD375" s="72"/>
      <c r="DE375" s="72"/>
      <c r="DF375" s="72"/>
      <c r="DG375" s="72"/>
      <c r="DH375" s="72"/>
      <c r="DI375" s="72"/>
      <c r="DJ375" s="72"/>
      <c r="DK375" s="72"/>
      <c r="DL375" s="72"/>
      <c r="DM375" s="72"/>
      <c r="DN375" s="72"/>
      <c r="DO375" s="72"/>
      <c r="DP375" s="72"/>
      <c r="DQ375" s="72"/>
      <c r="DR375" s="72"/>
      <c r="DS375" s="72"/>
      <c r="DT375" s="72"/>
      <c r="DU375" s="72"/>
      <c r="DV375" s="72"/>
      <c r="DW375" s="72"/>
      <c r="DX375" s="72"/>
      <c r="DY375" s="72"/>
      <c r="DZ375" s="72"/>
      <c r="EA375" s="72"/>
      <c r="EB375" s="72"/>
    </row>
    <row r="376" spans="1:132" s="255" customFormat="1" ht="20.100000000000001" customHeight="1">
      <c r="A376" s="659"/>
      <c r="B376" s="804"/>
      <c r="C376" s="804"/>
      <c r="D376" s="804"/>
      <c r="E376" s="804"/>
      <c r="F376" s="804"/>
      <c r="G376" s="804"/>
      <c r="H376" s="1665" t="s">
        <v>350</v>
      </c>
      <c r="I376" s="1666"/>
      <c r="J376" s="1666"/>
      <c r="K376" s="1666"/>
      <c r="L376" s="1666"/>
      <c r="M376" s="1666"/>
      <c r="N376" s="1666"/>
      <c r="O376" s="1666"/>
      <c r="P376" s="1666"/>
      <c r="Q376" s="1666"/>
      <c r="R376" s="1666"/>
      <c r="S376" s="1666"/>
      <c r="T376" s="1666"/>
      <c r="U376" s="1666"/>
      <c r="V376" s="1666"/>
      <c r="W376" s="1666"/>
      <c r="X376" s="1666"/>
      <c r="Y376" s="1666"/>
      <c r="Z376" s="1666"/>
      <c r="AA376" s="1666"/>
      <c r="AB376" s="1666"/>
      <c r="AC376" s="1666"/>
      <c r="AD376" s="1666"/>
      <c r="AE376" s="1666"/>
      <c r="AF376" s="1666"/>
      <c r="AG376" s="1666"/>
      <c r="AH376" s="1666"/>
      <c r="AI376" s="1666"/>
      <c r="AJ376" s="1666"/>
      <c r="AK376" s="1666"/>
      <c r="AL376" s="1666"/>
      <c r="AM376" s="1666"/>
      <c r="AN376" s="1666"/>
      <c r="AO376" s="1666"/>
      <c r="AP376" s="1666"/>
      <c r="AQ376" s="1666"/>
      <c r="AR376" s="1666"/>
      <c r="AS376" s="1666"/>
      <c r="AT376" s="1666"/>
      <c r="AU376" s="1666"/>
      <c r="AV376" s="1666"/>
      <c r="AW376" s="1666"/>
      <c r="AX376" s="1666"/>
      <c r="AY376" s="1666"/>
      <c r="AZ376" s="1666"/>
      <c r="BA376" s="1666"/>
      <c r="BB376" s="1666"/>
      <c r="BC376" s="1666"/>
      <c r="BD376" s="1666"/>
      <c r="BE376" s="1666"/>
      <c r="BF376" s="1666"/>
      <c r="BG376" s="1667"/>
      <c r="BH376" s="1421" t="s">
        <v>681</v>
      </c>
      <c r="BI376" s="1422"/>
      <c r="BJ376" s="1422"/>
      <c r="BK376" s="1422"/>
      <c r="BL376" s="1422"/>
      <c r="BM376" s="1422"/>
      <c r="BN376" s="1422"/>
      <c r="BO376" s="1422"/>
      <c r="BP376" s="1422"/>
      <c r="BQ376" s="1423"/>
      <c r="BR376" s="804"/>
      <c r="BS376" s="804"/>
      <c r="BT376" s="804"/>
      <c r="BU376" s="657"/>
      <c r="BV376" s="586" t="b">
        <v>1</v>
      </c>
      <c r="BW376" s="586"/>
      <c r="BX376" s="586"/>
      <c r="BY376" s="586"/>
      <c r="BZ376" s="586"/>
      <c r="CA376" s="606" t="str">
        <f t="shared" si="30"/>
        <v>0</v>
      </c>
      <c r="CB376" s="586"/>
      <c r="CC376" s="586"/>
      <c r="CD376" s="586"/>
      <c r="CE376" s="586"/>
      <c r="CF376" s="586"/>
      <c r="CG376" s="586"/>
      <c r="CH376" s="586"/>
      <c r="CI376" s="721"/>
      <c r="CJ376" s="721"/>
      <c r="CK376" s="72"/>
      <c r="CL376" s="72"/>
      <c r="CM376" s="72"/>
      <c r="CN376" s="72"/>
      <c r="CO376" s="72"/>
      <c r="CP376" s="72"/>
      <c r="CQ376" s="72"/>
      <c r="CR376" s="72"/>
      <c r="CS376" s="72"/>
      <c r="CT376" s="72"/>
      <c r="CU376" s="72"/>
      <c r="CV376" s="72"/>
      <c r="CW376" s="72"/>
      <c r="CX376" s="72"/>
      <c r="CY376" s="72"/>
      <c r="CZ376" s="72"/>
      <c r="DA376" s="72"/>
      <c r="DB376" s="72"/>
      <c r="DC376" s="72"/>
      <c r="DD376" s="72"/>
      <c r="DE376" s="72"/>
      <c r="DF376" s="72"/>
      <c r="DG376" s="72"/>
      <c r="DH376" s="72"/>
      <c r="DI376" s="72"/>
      <c r="DJ376" s="72"/>
      <c r="DK376" s="72"/>
      <c r="DL376" s="72"/>
      <c r="DM376" s="72"/>
      <c r="DN376" s="72"/>
      <c r="DO376" s="72"/>
      <c r="DP376" s="72"/>
      <c r="DQ376" s="72"/>
      <c r="DR376" s="72"/>
      <c r="DS376" s="72"/>
      <c r="DT376" s="72"/>
      <c r="DU376" s="72"/>
      <c r="DV376" s="72"/>
      <c r="DW376" s="72"/>
      <c r="DX376" s="72"/>
      <c r="DY376" s="72"/>
      <c r="DZ376" s="72"/>
      <c r="EA376" s="72"/>
      <c r="EB376" s="72"/>
    </row>
    <row r="377" spans="1:132" s="255" customFormat="1" ht="20.100000000000001" customHeight="1">
      <c r="A377" s="659"/>
      <c r="B377" s="804"/>
      <c r="C377" s="804"/>
      <c r="D377" s="804"/>
      <c r="E377" s="804"/>
      <c r="F377" s="804"/>
      <c r="G377" s="804"/>
      <c r="H377" s="822" t="s">
        <v>315</v>
      </c>
      <c r="I377" s="810"/>
      <c r="J377" s="810"/>
      <c r="K377" s="810"/>
      <c r="L377" s="810"/>
      <c r="M377" s="810"/>
      <c r="N377" s="810"/>
      <c r="O377" s="810"/>
      <c r="P377" s="810"/>
      <c r="Q377" s="810"/>
      <c r="R377" s="810"/>
      <c r="S377" s="810"/>
      <c r="T377" s="810"/>
      <c r="U377" s="810"/>
      <c r="V377" s="810"/>
      <c r="W377" s="810"/>
      <c r="X377" s="810"/>
      <c r="Y377" s="810"/>
      <c r="Z377" s="810"/>
      <c r="AA377" s="810"/>
      <c r="AB377" s="810"/>
      <c r="AC377" s="810"/>
      <c r="AD377" s="810"/>
      <c r="AE377" s="810"/>
      <c r="AF377" s="810"/>
      <c r="AG377" s="810"/>
      <c r="AH377" s="810"/>
      <c r="AI377" s="810"/>
      <c r="AJ377" s="810"/>
      <c r="AK377" s="810"/>
      <c r="AL377" s="810"/>
      <c r="AM377" s="810"/>
      <c r="AN377" s="810"/>
      <c r="AO377" s="810"/>
      <c r="AP377" s="810"/>
      <c r="AQ377" s="810"/>
      <c r="AR377" s="810"/>
      <c r="AS377" s="810"/>
      <c r="AT377" s="810"/>
      <c r="AU377" s="810"/>
      <c r="AV377" s="810"/>
      <c r="AW377" s="810"/>
      <c r="AX377" s="810"/>
      <c r="AY377" s="810"/>
      <c r="AZ377" s="810"/>
      <c r="BA377" s="810"/>
      <c r="BB377" s="810"/>
      <c r="BC377" s="810"/>
      <c r="BD377" s="810"/>
      <c r="BE377" s="810"/>
      <c r="BF377" s="810"/>
      <c r="BG377" s="811"/>
      <c r="BH377" s="1421" t="s">
        <v>682</v>
      </c>
      <c r="BI377" s="1422"/>
      <c r="BJ377" s="1422"/>
      <c r="BK377" s="1422"/>
      <c r="BL377" s="1422"/>
      <c r="BM377" s="1422"/>
      <c r="BN377" s="1422"/>
      <c r="BO377" s="1422"/>
      <c r="BP377" s="1422"/>
      <c r="BQ377" s="1423"/>
      <c r="BR377" s="804"/>
      <c r="BS377" s="804"/>
      <c r="BT377" s="804"/>
      <c r="BU377" s="657"/>
      <c r="BV377" s="586" t="b">
        <v>0</v>
      </c>
      <c r="BW377" s="586"/>
      <c r="BX377" s="586"/>
      <c r="BY377" s="586"/>
      <c r="BZ377" s="586"/>
      <c r="CA377" s="606" t="str">
        <f t="shared" si="30"/>
        <v>0</v>
      </c>
      <c r="CB377" s="586"/>
      <c r="CC377" s="586"/>
      <c r="CD377" s="586"/>
      <c r="CE377" s="586"/>
      <c r="CF377" s="586"/>
      <c r="CG377" s="586"/>
      <c r="CH377" s="586"/>
      <c r="CI377" s="721"/>
      <c r="CJ377" s="721"/>
      <c r="CK377" s="72"/>
      <c r="CL377" s="72"/>
      <c r="CM377" s="72"/>
      <c r="CN377" s="72"/>
      <c r="CO377" s="72"/>
      <c r="CP377" s="72"/>
      <c r="CQ377" s="72"/>
      <c r="CR377" s="72"/>
      <c r="CS377" s="72"/>
      <c r="CT377" s="72"/>
      <c r="CU377" s="72"/>
      <c r="CV377" s="72"/>
      <c r="CW377" s="72"/>
      <c r="CX377" s="72"/>
      <c r="CY377" s="72"/>
      <c r="CZ377" s="72"/>
      <c r="DA377" s="72"/>
      <c r="DB377" s="72"/>
      <c r="DC377" s="72"/>
      <c r="DD377" s="72"/>
      <c r="DE377" s="72"/>
      <c r="DF377" s="72"/>
      <c r="DG377" s="72"/>
      <c r="DH377" s="72"/>
      <c r="DI377" s="72"/>
      <c r="DJ377" s="72"/>
      <c r="DK377" s="72"/>
      <c r="DL377" s="72"/>
      <c r="DM377" s="72"/>
      <c r="DN377" s="72"/>
      <c r="DO377" s="72"/>
      <c r="DP377" s="72"/>
      <c r="DQ377" s="72"/>
      <c r="DR377" s="72"/>
      <c r="DS377" s="72"/>
      <c r="DT377" s="72"/>
      <c r="DU377" s="72"/>
      <c r="DV377" s="72"/>
      <c r="DW377" s="72"/>
      <c r="DX377" s="72"/>
      <c r="DY377" s="72"/>
      <c r="DZ377" s="72"/>
      <c r="EA377" s="72"/>
      <c r="EB377" s="72"/>
    </row>
    <row r="378" spans="1:132" s="255" customFormat="1" ht="20.100000000000001" customHeight="1">
      <c r="A378" s="659"/>
      <c r="B378" s="804"/>
      <c r="C378" s="804"/>
      <c r="D378" s="804"/>
      <c r="E378" s="804"/>
      <c r="F378" s="804"/>
      <c r="G378" s="804"/>
      <c r="H378" s="823" t="s">
        <v>717</v>
      </c>
      <c r="I378" s="816"/>
      <c r="J378" s="816"/>
      <c r="K378" s="816"/>
      <c r="L378" s="816"/>
      <c r="M378" s="1269"/>
      <c r="N378" s="1269"/>
      <c r="O378" s="1269"/>
      <c r="P378" s="1269"/>
      <c r="Q378" s="1269"/>
      <c r="R378" s="1269"/>
      <c r="S378" s="1269"/>
      <c r="T378" s="1269"/>
      <c r="U378" s="1269"/>
      <c r="V378" s="1269"/>
      <c r="W378" s="1269"/>
      <c r="X378" s="1269"/>
      <c r="Y378" s="1269"/>
      <c r="Z378" s="1269"/>
      <c r="AA378" s="1269"/>
      <c r="AB378" s="1269"/>
      <c r="AC378" s="1269"/>
      <c r="AD378" s="1269"/>
      <c r="AE378" s="1269"/>
      <c r="AF378" s="1269"/>
      <c r="AG378" s="1269"/>
      <c r="AH378" s="1269"/>
      <c r="AI378" s="1269"/>
      <c r="AJ378" s="1269"/>
      <c r="AK378" s="1269"/>
      <c r="AL378" s="1269"/>
      <c r="AM378" s="1269"/>
      <c r="AN378" s="1269"/>
      <c r="AO378" s="1269"/>
      <c r="AP378" s="1269"/>
      <c r="AQ378" s="1269"/>
      <c r="AR378" s="1269"/>
      <c r="AS378" s="1269"/>
      <c r="AT378" s="1269"/>
      <c r="AU378" s="1269"/>
      <c r="AV378" s="1269"/>
      <c r="AW378" s="1269"/>
      <c r="AX378" s="1269"/>
      <c r="AY378" s="1269"/>
      <c r="AZ378" s="1269"/>
      <c r="BA378" s="1269"/>
      <c r="BB378" s="1269"/>
      <c r="BC378" s="1269"/>
      <c r="BD378" s="1269"/>
      <c r="BE378" s="1269"/>
      <c r="BF378" s="1269"/>
      <c r="BG378" s="824" t="s">
        <v>216</v>
      </c>
      <c r="BH378" s="1668" t="s">
        <v>683</v>
      </c>
      <c r="BI378" s="1669"/>
      <c r="BJ378" s="1669"/>
      <c r="BK378" s="1669"/>
      <c r="BL378" s="1669"/>
      <c r="BM378" s="1669"/>
      <c r="BN378" s="1669"/>
      <c r="BO378" s="1669"/>
      <c r="BP378" s="1669"/>
      <c r="BQ378" s="1670"/>
      <c r="BR378" s="804"/>
      <c r="BS378" s="804"/>
      <c r="BT378" s="804"/>
      <c r="BU378" s="657"/>
      <c r="BV378" s="586" t="b">
        <v>0</v>
      </c>
      <c r="BW378" s="586"/>
      <c r="BX378" s="586"/>
      <c r="BY378" s="586"/>
      <c r="BZ378" s="586"/>
      <c r="CA378" s="606" t="str">
        <f t="shared" si="30"/>
        <v>0</v>
      </c>
      <c r="CB378" s="586"/>
      <c r="CC378" s="586"/>
      <c r="CD378" s="586"/>
      <c r="CE378" s="586"/>
      <c r="CF378" s="586"/>
      <c r="CG378" s="586"/>
      <c r="CH378" s="586"/>
      <c r="CI378" s="721"/>
      <c r="CJ378" s="721"/>
      <c r="CK378" s="72"/>
      <c r="CL378" s="72"/>
      <c r="CM378" s="72"/>
      <c r="CN378" s="72"/>
      <c r="CO378" s="72"/>
      <c r="CP378" s="72"/>
      <c r="CQ378" s="72"/>
      <c r="CR378" s="72"/>
      <c r="CS378" s="72"/>
      <c r="CT378" s="72"/>
      <c r="CU378" s="72"/>
      <c r="CV378" s="72"/>
      <c r="CW378" s="72"/>
      <c r="CX378" s="72"/>
      <c r="CY378" s="72"/>
      <c r="CZ378" s="72"/>
      <c r="DA378" s="72"/>
      <c r="DB378" s="72"/>
      <c r="DC378" s="72"/>
      <c r="DD378" s="72"/>
      <c r="DE378" s="72"/>
      <c r="DF378" s="72"/>
      <c r="DG378" s="72"/>
      <c r="DH378" s="72"/>
      <c r="DI378" s="72"/>
      <c r="DJ378" s="72"/>
      <c r="DK378" s="72"/>
      <c r="DL378" s="72"/>
      <c r="DM378" s="72"/>
      <c r="DN378" s="72"/>
      <c r="DO378" s="72"/>
      <c r="DP378" s="72"/>
      <c r="DQ378" s="72"/>
      <c r="DR378" s="72"/>
      <c r="DS378" s="72"/>
      <c r="DT378" s="72"/>
      <c r="DU378" s="72"/>
      <c r="DV378" s="72"/>
      <c r="DW378" s="72"/>
      <c r="DX378" s="72"/>
      <c r="DY378" s="72"/>
      <c r="DZ378" s="72"/>
      <c r="EA378" s="72"/>
      <c r="EB378" s="72"/>
    </row>
    <row r="379" spans="1:132" s="255" customFormat="1" ht="20.100000000000001" customHeight="1">
      <c r="A379" s="653"/>
      <c r="B379" s="804"/>
      <c r="C379" s="804"/>
      <c r="D379" s="804"/>
      <c r="E379" s="804"/>
      <c r="F379" s="804"/>
      <c r="G379" s="804"/>
      <c r="H379" s="820" t="s">
        <v>684</v>
      </c>
      <c r="I379" s="821"/>
      <c r="J379" s="821"/>
      <c r="K379" s="821"/>
      <c r="L379" s="821"/>
      <c r="M379" s="821"/>
      <c r="N379" s="821"/>
      <c r="O379" s="821"/>
      <c r="P379" s="821"/>
      <c r="Q379" s="821"/>
      <c r="R379" s="821"/>
      <c r="S379" s="821"/>
      <c r="T379" s="821"/>
      <c r="U379" s="821"/>
      <c r="V379" s="821"/>
      <c r="W379" s="821"/>
      <c r="X379" s="821"/>
      <c r="Y379" s="821"/>
      <c r="Z379" s="821"/>
      <c r="AA379" s="821"/>
      <c r="AB379" s="821"/>
      <c r="AC379" s="821"/>
      <c r="AD379" s="821"/>
      <c r="AE379" s="821"/>
      <c r="AF379" s="821"/>
      <c r="AG379" s="821"/>
      <c r="AH379" s="821"/>
      <c r="AI379" s="821"/>
      <c r="AJ379" s="821"/>
      <c r="AK379" s="821"/>
      <c r="AL379" s="821"/>
      <c r="AM379" s="821"/>
      <c r="AN379" s="821"/>
      <c r="AO379" s="821"/>
      <c r="AP379" s="821"/>
      <c r="AQ379" s="821"/>
      <c r="AR379" s="821"/>
      <c r="AS379" s="821"/>
      <c r="AT379" s="821"/>
      <c r="AU379" s="821"/>
      <c r="AV379" s="821"/>
      <c r="AW379" s="821"/>
      <c r="AX379" s="821"/>
      <c r="AY379" s="821"/>
      <c r="AZ379" s="821"/>
      <c r="BA379" s="821"/>
      <c r="BB379" s="821"/>
      <c r="BC379" s="821"/>
      <c r="BD379" s="821"/>
      <c r="BE379" s="821"/>
      <c r="BF379" s="821"/>
      <c r="BG379" s="885" t="b">
        <f>IF(BV379=TRUE,IF(COUNTIF(BV370:BV378,TRUE)&gt;=1,"１～9は複数選択可、10は一択でお願いします。",""))</f>
        <v>0</v>
      </c>
      <c r="BH379" s="1671" t="s">
        <v>685</v>
      </c>
      <c r="BI379" s="1672"/>
      <c r="BJ379" s="1672"/>
      <c r="BK379" s="1672"/>
      <c r="BL379" s="1672"/>
      <c r="BM379" s="1672"/>
      <c r="BN379" s="1672"/>
      <c r="BO379" s="1672"/>
      <c r="BP379" s="1672"/>
      <c r="BQ379" s="1673"/>
      <c r="BR379" s="804"/>
      <c r="BS379" s="804"/>
      <c r="BT379" s="804"/>
      <c r="BU379" s="657"/>
      <c r="BV379" s="586" t="b">
        <v>0</v>
      </c>
      <c r="BW379" s="586"/>
      <c r="BX379" s="586"/>
      <c r="BY379" s="586"/>
      <c r="BZ379" s="586"/>
      <c r="CA379" s="606" t="str">
        <f t="shared" si="30"/>
        <v>0</v>
      </c>
      <c r="CB379" s="586"/>
      <c r="CC379" s="586"/>
      <c r="CD379" s="586"/>
      <c r="CE379" s="586"/>
      <c r="CF379" s="586"/>
      <c r="CG379" s="586"/>
      <c r="CH379" s="586"/>
      <c r="CI379" s="721"/>
      <c r="CJ379" s="721"/>
      <c r="CK379" s="72"/>
      <c r="CL379" s="72"/>
      <c r="CM379" s="72"/>
      <c r="CN379" s="72"/>
      <c r="CO379" s="72"/>
      <c r="CP379" s="72"/>
      <c r="CQ379" s="72"/>
      <c r="CR379" s="72"/>
      <c r="CS379" s="72"/>
      <c r="CT379" s="72"/>
      <c r="CU379" s="72"/>
      <c r="CV379" s="72"/>
      <c r="CW379" s="72"/>
      <c r="CX379" s="72"/>
      <c r="CY379" s="72"/>
      <c r="CZ379" s="72"/>
      <c r="DA379" s="72"/>
      <c r="DB379" s="72"/>
      <c r="DC379" s="72"/>
      <c r="DD379" s="72"/>
      <c r="DE379" s="72"/>
      <c r="DF379" s="72"/>
      <c r="DG379" s="72"/>
      <c r="DH379" s="72"/>
      <c r="DI379" s="72"/>
      <c r="DJ379" s="72"/>
      <c r="DK379" s="72"/>
      <c r="DL379" s="72"/>
      <c r="DM379" s="72"/>
      <c r="DN379" s="72"/>
      <c r="DO379" s="72"/>
      <c r="DP379" s="72"/>
      <c r="DQ379" s="72"/>
      <c r="DR379" s="72"/>
      <c r="DS379" s="72"/>
      <c r="DT379" s="72"/>
      <c r="DU379" s="72"/>
      <c r="DV379" s="72"/>
      <c r="DW379" s="72"/>
      <c r="DX379" s="72"/>
      <c r="DY379" s="72"/>
      <c r="DZ379" s="72"/>
      <c r="EA379" s="72"/>
      <c r="EB379" s="72"/>
    </row>
    <row r="380" spans="1:132" s="255" customFormat="1" ht="9.75" customHeight="1">
      <c r="A380" s="653"/>
      <c r="B380" s="804"/>
      <c r="C380" s="804"/>
      <c r="D380" s="804"/>
      <c r="E380" s="804"/>
      <c r="F380" s="804"/>
      <c r="G380" s="804"/>
      <c r="H380" s="804"/>
      <c r="I380" s="804"/>
      <c r="J380" s="804"/>
      <c r="K380" s="804"/>
      <c r="L380" s="804"/>
      <c r="M380" s="804"/>
      <c r="N380" s="804"/>
      <c r="O380" s="804"/>
      <c r="P380" s="804"/>
      <c r="Q380" s="804"/>
      <c r="R380" s="804"/>
      <c r="S380" s="804"/>
      <c r="T380" s="804"/>
      <c r="U380" s="804"/>
      <c r="V380" s="804"/>
      <c r="W380" s="804"/>
      <c r="X380" s="804"/>
      <c r="Y380" s="804"/>
      <c r="Z380" s="804"/>
      <c r="AA380" s="804"/>
      <c r="AB380" s="804"/>
      <c r="AC380" s="804"/>
      <c r="AD380" s="804"/>
      <c r="AE380" s="804"/>
      <c r="AF380" s="804"/>
      <c r="AG380" s="804"/>
      <c r="AH380" s="804"/>
      <c r="AI380" s="804"/>
      <c r="AJ380" s="804"/>
      <c r="AK380" s="804"/>
      <c r="AL380" s="804"/>
      <c r="AM380" s="804"/>
      <c r="AN380" s="804"/>
      <c r="AO380" s="804"/>
      <c r="AP380" s="804"/>
      <c r="AQ380" s="804"/>
      <c r="AR380" s="804"/>
      <c r="AS380" s="804"/>
      <c r="AT380" s="804"/>
      <c r="AU380" s="804"/>
      <c r="AV380" s="804"/>
      <c r="AW380" s="804"/>
      <c r="AX380" s="804"/>
      <c r="AY380" s="804"/>
      <c r="AZ380" s="804"/>
      <c r="BA380" s="804"/>
      <c r="BB380" s="804"/>
      <c r="BC380" s="804"/>
      <c r="BD380" s="804"/>
      <c r="BE380" s="804"/>
      <c r="BF380" s="804"/>
      <c r="BG380" s="804"/>
      <c r="BH380" s="874"/>
      <c r="BI380" s="874"/>
      <c r="BJ380" s="874"/>
      <c r="BK380" s="874"/>
      <c r="BL380" s="874"/>
      <c r="BM380" s="874"/>
      <c r="BN380" s="874"/>
      <c r="BO380" s="874"/>
      <c r="BP380" s="874"/>
      <c r="BQ380" s="874"/>
      <c r="BR380" s="804"/>
      <c r="BS380" s="804"/>
      <c r="BT380" s="804"/>
      <c r="BU380" s="657"/>
      <c r="BV380" s="586"/>
      <c r="BW380" s="586"/>
      <c r="BX380" s="586"/>
      <c r="BY380" s="586"/>
      <c r="BZ380" s="586"/>
      <c r="CA380" s="606"/>
      <c r="CB380" s="586"/>
      <c r="CC380" s="586"/>
      <c r="CD380" s="586"/>
      <c r="CE380" s="586"/>
      <c r="CF380" s="586"/>
      <c r="CG380" s="586"/>
      <c r="CH380" s="586"/>
      <c r="CI380" s="721"/>
      <c r="CJ380" s="721"/>
      <c r="CK380" s="72"/>
      <c r="CL380" s="72"/>
      <c r="CM380" s="72"/>
      <c r="CN380" s="72"/>
      <c r="CO380" s="72"/>
      <c r="CP380" s="72"/>
      <c r="CQ380" s="72"/>
      <c r="CR380" s="72"/>
      <c r="CS380" s="72"/>
      <c r="CT380" s="72"/>
      <c r="CU380" s="72"/>
      <c r="CV380" s="72"/>
      <c r="CW380" s="72"/>
      <c r="CX380" s="72"/>
      <c r="CY380" s="72"/>
      <c r="CZ380" s="72"/>
      <c r="DA380" s="72"/>
      <c r="DB380" s="72"/>
      <c r="DC380" s="72"/>
      <c r="DD380" s="72"/>
      <c r="DE380" s="72"/>
      <c r="DF380" s="72"/>
      <c r="DG380" s="72"/>
      <c r="DH380" s="72"/>
      <c r="DI380" s="72"/>
      <c r="DJ380" s="72"/>
      <c r="DK380" s="72"/>
      <c r="DL380" s="72"/>
      <c r="DM380" s="72"/>
      <c r="DN380" s="72"/>
      <c r="DO380" s="72"/>
      <c r="DP380" s="72"/>
      <c r="DQ380" s="72"/>
      <c r="DR380" s="72"/>
      <c r="DS380" s="72"/>
      <c r="DT380" s="72"/>
      <c r="DU380" s="72"/>
      <c r="DV380" s="72"/>
      <c r="DW380" s="72"/>
      <c r="DX380" s="72"/>
      <c r="DY380" s="72"/>
      <c r="DZ380" s="72"/>
      <c r="EA380" s="72"/>
      <c r="EB380" s="72"/>
    </row>
    <row r="381" spans="1:132" s="255" customFormat="1" ht="13.5" customHeight="1">
      <c r="A381" s="653"/>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c r="BF381" s="30"/>
      <c r="BG381" s="30"/>
      <c r="BH381" s="30"/>
      <c r="BI381" s="30"/>
      <c r="BJ381" s="30"/>
      <c r="BK381" s="30"/>
      <c r="BL381" s="30"/>
      <c r="BM381" s="30"/>
      <c r="BN381" s="30"/>
      <c r="BO381" s="30"/>
      <c r="BP381" s="30"/>
      <c r="BQ381" s="30"/>
      <c r="BR381" s="30"/>
      <c r="BS381" s="30"/>
      <c r="BU381" s="657"/>
      <c r="BV381" s="586" t="b">
        <v>0</v>
      </c>
      <c r="BW381" s="586" t="b">
        <v>0</v>
      </c>
      <c r="BX381" s="586" t="b">
        <v>0</v>
      </c>
      <c r="BY381" s="586"/>
      <c r="BZ381" s="586"/>
      <c r="CA381" s="606" t="str">
        <f t="shared" si="30"/>
        <v>0</v>
      </c>
      <c r="CB381" s="586"/>
      <c r="CC381" s="586"/>
      <c r="CD381" s="586"/>
      <c r="CE381" s="586"/>
      <c r="CF381" s="586"/>
      <c r="CG381" s="586"/>
      <c r="CH381" s="586"/>
      <c r="CI381" s="721"/>
      <c r="CJ381" s="721"/>
      <c r="CK381" s="72"/>
      <c r="CL381" s="72"/>
      <c r="CM381" s="72"/>
      <c r="CN381" s="72"/>
      <c r="CO381" s="72"/>
      <c r="CP381" s="72"/>
      <c r="CQ381" s="72"/>
      <c r="CR381" s="72"/>
      <c r="CS381" s="72"/>
      <c r="CT381" s="72"/>
      <c r="CU381" s="72"/>
      <c r="CV381" s="72"/>
      <c r="CW381" s="72"/>
      <c r="CX381" s="72"/>
      <c r="CY381" s="72"/>
      <c r="CZ381" s="72"/>
      <c r="DA381" s="72"/>
      <c r="DB381" s="72"/>
      <c r="DC381" s="72"/>
      <c r="DD381" s="72"/>
      <c r="DE381" s="72"/>
      <c r="DF381" s="72"/>
      <c r="DG381" s="72"/>
      <c r="DH381" s="72"/>
      <c r="DI381" s="72"/>
      <c r="DJ381" s="72"/>
      <c r="DK381" s="72"/>
      <c r="DL381" s="72"/>
      <c r="DM381" s="72"/>
      <c r="DN381" s="72"/>
      <c r="DO381" s="72"/>
      <c r="DP381" s="72"/>
      <c r="DQ381" s="72"/>
      <c r="DR381" s="72"/>
      <c r="DS381" s="72"/>
      <c r="DT381" s="72"/>
      <c r="DU381" s="72"/>
      <c r="DV381" s="72"/>
      <c r="DW381" s="72"/>
      <c r="DX381" s="72"/>
      <c r="DY381" s="72"/>
      <c r="DZ381" s="72"/>
      <c r="EA381" s="72"/>
      <c r="EB381" s="72"/>
    </row>
    <row r="382" spans="1:132" s="255" customFormat="1" ht="9.75" customHeight="1">
      <c r="A382" s="653"/>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c r="BF382" s="30"/>
      <c r="BG382" s="30"/>
      <c r="BH382" s="30"/>
      <c r="BI382" s="30"/>
      <c r="BJ382" s="30"/>
      <c r="BK382" s="30"/>
      <c r="BL382" s="30"/>
      <c r="BM382" s="30"/>
      <c r="BN382" s="30"/>
      <c r="BO382" s="30"/>
      <c r="BP382" s="30"/>
      <c r="BQ382" s="30"/>
      <c r="BR382" s="30"/>
      <c r="BS382" s="30"/>
      <c r="BU382" s="657"/>
      <c r="BV382" s="586"/>
      <c r="BW382" s="586"/>
      <c r="BX382" s="586"/>
      <c r="BY382" s="586"/>
      <c r="BZ382" s="586"/>
      <c r="CA382" s="606"/>
      <c r="CB382" s="586"/>
      <c r="CC382" s="586"/>
      <c r="CD382" s="586"/>
      <c r="CE382" s="586"/>
      <c r="CF382" s="586"/>
      <c r="CG382" s="586"/>
      <c r="CH382" s="586"/>
      <c r="CI382" s="721"/>
      <c r="CJ382" s="721"/>
      <c r="CK382" s="72"/>
      <c r="CL382" s="72"/>
      <c r="CM382" s="72"/>
      <c r="CN382" s="72"/>
      <c r="CO382" s="72"/>
      <c r="CP382" s="72"/>
      <c r="CQ382" s="72"/>
      <c r="CR382" s="72"/>
      <c r="CS382" s="72"/>
      <c r="CT382" s="72"/>
      <c r="CU382" s="72"/>
      <c r="CV382" s="72"/>
      <c r="CW382" s="72"/>
      <c r="CX382" s="72"/>
      <c r="CY382" s="72"/>
      <c r="CZ382" s="72"/>
      <c r="DA382" s="72"/>
      <c r="DB382" s="72"/>
      <c r="DC382" s="72"/>
      <c r="DD382" s="72"/>
      <c r="DE382" s="72"/>
      <c r="DF382" s="72"/>
      <c r="DG382" s="72"/>
      <c r="DH382" s="72"/>
      <c r="DI382" s="72"/>
      <c r="DJ382" s="72"/>
      <c r="DK382" s="72"/>
      <c r="DL382" s="72"/>
      <c r="DM382" s="72"/>
      <c r="DN382" s="72"/>
      <c r="DO382" s="72"/>
      <c r="DP382" s="72"/>
      <c r="DQ382" s="72"/>
      <c r="DR382" s="72"/>
      <c r="DS382" s="72"/>
      <c r="DT382" s="72"/>
      <c r="DU382" s="72"/>
      <c r="DV382" s="72"/>
      <c r="DW382" s="72"/>
      <c r="DX382" s="72"/>
      <c r="DY382" s="72"/>
      <c r="DZ382" s="72"/>
      <c r="EA382" s="72"/>
      <c r="EB382" s="72"/>
    </row>
    <row r="383" spans="1:132" s="255" customFormat="1" ht="39.75" customHeight="1">
      <c r="A383" s="654"/>
      <c r="B383" s="168"/>
      <c r="C383" s="1125" t="s">
        <v>686</v>
      </c>
      <c r="D383" s="1125"/>
      <c r="E383" s="1125"/>
      <c r="F383" s="1125"/>
      <c r="G383" s="168" t="s">
        <v>108</v>
      </c>
      <c r="H383" s="168"/>
      <c r="I383" s="1057" t="s">
        <v>687</v>
      </c>
      <c r="J383" s="1057"/>
      <c r="K383" s="1057"/>
      <c r="L383" s="1057"/>
      <c r="M383" s="1057"/>
      <c r="N383" s="1057"/>
      <c r="O383" s="1057"/>
      <c r="P383" s="1057"/>
      <c r="Q383" s="1057"/>
      <c r="R383" s="1057"/>
      <c r="S383" s="1057"/>
      <c r="T383" s="1057"/>
      <c r="U383" s="1057"/>
      <c r="V383" s="1057"/>
      <c r="W383" s="1057"/>
      <c r="X383" s="1057"/>
      <c r="Y383" s="1057"/>
      <c r="Z383" s="1057"/>
      <c r="AA383" s="1057"/>
      <c r="AB383" s="1057"/>
      <c r="AC383" s="1057"/>
      <c r="AD383" s="1057"/>
      <c r="AE383" s="1057"/>
      <c r="AF383" s="1057"/>
      <c r="AG383" s="1057"/>
      <c r="AH383" s="1057"/>
      <c r="AI383" s="1057"/>
      <c r="AJ383" s="1057"/>
      <c r="AK383" s="1057"/>
      <c r="AL383" s="1057"/>
      <c r="AM383" s="1057"/>
      <c r="AN383" s="1057"/>
      <c r="AO383" s="1057"/>
      <c r="AP383" s="1057"/>
      <c r="AQ383" s="1057"/>
      <c r="AR383" s="1057"/>
      <c r="AS383" s="1057"/>
      <c r="AT383" s="1057"/>
      <c r="AU383" s="1057"/>
      <c r="AV383" s="1057"/>
      <c r="AW383" s="1057"/>
      <c r="AX383" s="1057"/>
      <c r="AY383" s="1057"/>
      <c r="AZ383" s="1057"/>
      <c r="BA383" s="1057"/>
      <c r="BB383" s="1057"/>
      <c r="BC383" s="1057"/>
      <c r="BD383" s="1057"/>
      <c r="BE383" s="1057"/>
      <c r="BF383" s="1057"/>
      <c r="BG383" s="1057"/>
      <c r="BH383" s="1057"/>
      <c r="BI383" s="1057"/>
      <c r="BJ383" s="1057"/>
      <c r="BK383" s="1057"/>
      <c r="BL383" s="1057"/>
      <c r="BM383" s="1057"/>
      <c r="BN383" s="1057"/>
      <c r="BO383" s="1057"/>
      <c r="BP383" s="1057"/>
      <c r="BQ383" s="1057"/>
      <c r="BR383" s="1057"/>
      <c r="BS383" s="1057"/>
      <c r="BU383" s="657"/>
      <c r="BV383" s="586"/>
      <c r="BW383" s="586"/>
      <c r="BX383" s="586"/>
      <c r="BY383" s="586"/>
      <c r="BZ383" s="586"/>
      <c r="CA383" s="606" t="str">
        <f t="shared" si="30"/>
        <v>0</v>
      </c>
      <c r="CB383" s="586"/>
      <c r="CC383" s="586"/>
      <c r="CD383" s="586"/>
      <c r="CE383" s="586"/>
      <c r="CF383" s="586"/>
      <c r="CG383" s="586"/>
      <c r="CH383" s="586"/>
      <c r="CI383" s="721"/>
      <c r="CJ383" s="721"/>
      <c r="CK383" s="72"/>
      <c r="CL383" s="72"/>
      <c r="CM383" s="72"/>
      <c r="CN383" s="72"/>
      <c r="CO383" s="72"/>
      <c r="CP383" s="72"/>
      <c r="CQ383" s="72"/>
      <c r="CR383" s="72"/>
      <c r="CS383" s="72"/>
      <c r="CT383" s="72"/>
      <c r="CU383" s="72"/>
      <c r="CV383" s="72"/>
      <c r="CW383" s="72"/>
      <c r="CX383" s="72"/>
      <c r="CY383" s="72"/>
      <c r="CZ383" s="72"/>
      <c r="DA383" s="72"/>
      <c r="DB383" s="72"/>
      <c r="DC383" s="72"/>
      <c r="DD383" s="72"/>
      <c r="DE383" s="72"/>
      <c r="DF383" s="72"/>
      <c r="DG383" s="72"/>
      <c r="DH383" s="72"/>
      <c r="DI383" s="72"/>
      <c r="DJ383" s="72"/>
      <c r="DK383" s="72"/>
      <c r="DL383" s="72"/>
      <c r="DM383" s="72"/>
      <c r="DN383" s="72"/>
      <c r="DO383" s="72"/>
      <c r="DP383" s="72"/>
      <c r="DQ383" s="72"/>
      <c r="DR383" s="72"/>
      <c r="DS383" s="72"/>
      <c r="DT383" s="72"/>
      <c r="DU383" s="72"/>
      <c r="DV383" s="72"/>
      <c r="DW383" s="72"/>
      <c r="DX383" s="72"/>
      <c r="DY383" s="72"/>
      <c r="DZ383" s="72"/>
      <c r="EA383" s="72"/>
      <c r="EB383" s="72"/>
    </row>
    <row r="384" spans="1:132" s="255" customFormat="1" ht="13.5" customHeight="1">
      <c r="A384" s="660"/>
      <c r="B384" s="433"/>
      <c r="C384" s="433"/>
      <c r="D384" s="433"/>
      <c r="E384" s="433"/>
      <c r="F384" s="433"/>
      <c r="G384" s="433"/>
      <c r="H384" s="433"/>
      <c r="I384" s="433"/>
      <c r="J384" s="433"/>
      <c r="K384" s="433"/>
      <c r="L384" s="433"/>
      <c r="M384" s="433"/>
      <c r="N384" s="433"/>
      <c r="O384" s="433"/>
      <c r="P384" s="433"/>
      <c r="Q384" s="433"/>
      <c r="R384" s="433"/>
      <c r="S384" s="433"/>
      <c r="T384" s="433"/>
      <c r="U384" s="433"/>
      <c r="V384" s="433"/>
      <c r="W384" s="433"/>
      <c r="X384" s="433"/>
      <c r="Y384" s="433"/>
      <c r="Z384" s="433"/>
      <c r="AA384" s="433"/>
      <c r="AB384" s="433"/>
      <c r="AC384" s="433"/>
      <c r="AD384" s="433"/>
      <c r="AE384" s="433"/>
      <c r="AF384" s="433"/>
      <c r="AG384" s="433"/>
      <c r="AH384" s="433"/>
      <c r="AI384" s="433"/>
      <c r="AJ384" s="433"/>
      <c r="AK384" s="433"/>
      <c r="AL384" s="433"/>
      <c r="AM384" s="433"/>
      <c r="AN384" s="433"/>
      <c r="AO384" s="433"/>
      <c r="AP384" s="433"/>
      <c r="AQ384" s="433"/>
      <c r="AR384" s="433"/>
      <c r="AS384" s="433"/>
      <c r="AT384" s="433"/>
      <c r="AU384" s="433"/>
      <c r="AV384" s="433"/>
      <c r="AW384" s="433"/>
      <c r="AX384" s="433"/>
      <c r="AY384" s="433"/>
      <c r="AZ384" s="433"/>
      <c r="BA384" s="433"/>
      <c r="BB384" s="433"/>
      <c r="BC384" s="433"/>
      <c r="BD384" s="433"/>
      <c r="BE384" s="433"/>
      <c r="BF384" s="433"/>
      <c r="BG384" s="433"/>
      <c r="BH384" s="433"/>
      <c r="BI384" s="433"/>
      <c r="BJ384" s="433"/>
      <c r="BK384" s="433"/>
      <c r="BL384" s="433"/>
      <c r="BM384" s="433"/>
      <c r="BN384" s="433"/>
      <c r="BO384" s="433"/>
      <c r="BP384" s="433"/>
      <c r="BQ384" s="433"/>
      <c r="BR384" s="433"/>
      <c r="BS384" s="433"/>
      <c r="BU384" s="657"/>
      <c r="BV384" s="586"/>
      <c r="BW384" s="586"/>
      <c r="BX384" s="586"/>
      <c r="BY384" s="586"/>
      <c r="BZ384" s="586"/>
      <c r="CA384" s="586"/>
      <c r="CB384" s="586"/>
      <c r="CC384" s="586"/>
      <c r="CD384" s="586"/>
      <c r="CE384" s="586"/>
      <c r="CF384" s="586"/>
      <c r="CG384" s="586"/>
      <c r="CH384" s="586"/>
      <c r="CI384" s="721"/>
      <c r="CJ384" s="721"/>
      <c r="CK384" s="72"/>
      <c r="CL384" s="72"/>
      <c r="CM384" s="72"/>
      <c r="CN384" s="72"/>
      <c r="CO384" s="72"/>
      <c r="CP384" s="72"/>
      <c r="CQ384" s="72"/>
      <c r="CR384" s="72"/>
      <c r="CS384" s="72"/>
      <c r="CT384" s="72"/>
      <c r="CU384" s="72"/>
      <c r="CV384" s="72"/>
      <c r="CW384" s="72"/>
      <c r="CX384" s="72"/>
      <c r="CY384" s="72"/>
      <c r="CZ384" s="72"/>
      <c r="DA384" s="72"/>
      <c r="DB384" s="72"/>
      <c r="DC384" s="72"/>
      <c r="DD384" s="72"/>
      <c r="DE384" s="72"/>
      <c r="DF384" s="72"/>
      <c r="DG384" s="72"/>
      <c r="DH384" s="72"/>
      <c r="DI384" s="72"/>
      <c r="DJ384" s="72"/>
      <c r="DK384" s="72"/>
      <c r="DL384" s="72"/>
      <c r="DM384" s="72"/>
      <c r="DN384" s="72"/>
      <c r="DO384" s="72"/>
      <c r="DP384" s="72"/>
      <c r="DQ384" s="72"/>
      <c r="DR384" s="72"/>
      <c r="DS384" s="72"/>
      <c r="DT384" s="72"/>
      <c r="DU384" s="72"/>
      <c r="DV384" s="72"/>
      <c r="DW384" s="72"/>
      <c r="DX384" s="72"/>
      <c r="DY384" s="72"/>
      <c r="DZ384" s="72"/>
      <c r="EA384" s="72"/>
      <c r="EB384" s="72"/>
    </row>
    <row r="385" spans="1:132" s="255" customFormat="1" ht="27" customHeight="1">
      <c r="A385" s="665"/>
      <c r="B385" s="434"/>
      <c r="C385" s="435"/>
      <c r="D385" s="435"/>
      <c r="E385" s="435"/>
      <c r="F385" s="435"/>
      <c r="G385" s="435"/>
      <c r="H385" s="1339" t="s">
        <v>763</v>
      </c>
      <c r="I385" s="1339"/>
      <c r="J385" s="1339"/>
      <c r="K385" s="1339"/>
      <c r="L385" s="1339"/>
      <c r="M385" s="1339"/>
      <c r="N385" s="1339"/>
      <c r="O385" s="1339"/>
      <c r="P385" s="1339"/>
      <c r="Q385" s="1339"/>
      <c r="R385" s="1339"/>
      <c r="S385" s="1339"/>
      <c r="T385" s="1339"/>
      <c r="U385" s="1339"/>
      <c r="V385" s="1339"/>
      <c r="W385" s="1339"/>
      <c r="X385" s="1339"/>
      <c r="Y385" s="1339"/>
      <c r="Z385" s="1339"/>
      <c r="AA385" s="1339"/>
      <c r="AB385" s="1339"/>
      <c r="AC385" s="1339"/>
      <c r="AD385" s="1339"/>
      <c r="AE385" s="1339"/>
      <c r="AF385" s="1339"/>
      <c r="AG385" s="1339"/>
      <c r="AH385" s="1339"/>
      <c r="AI385" s="1339"/>
      <c r="AJ385" s="1339"/>
      <c r="AK385" s="1339"/>
      <c r="AL385" s="1339"/>
      <c r="AM385" s="1339"/>
      <c r="AN385" s="1339"/>
      <c r="AO385" s="1340"/>
      <c r="AP385" s="1435" t="s">
        <v>151</v>
      </c>
      <c r="AQ385" s="1436"/>
      <c r="AR385" s="1436"/>
      <c r="AS385" s="1436"/>
      <c r="AT385" s="1436"/>
      <c r="AU385" s="1436"/>
      <c r="AV385" s="1436"/>
      <c r="AW385" s="1436"/>
      <c r="AX385" s="1436"/>
      <c r="AY385" s="1436"/>
      <c r="AZ385" s="1436"/>
      <c r="BA385" s="1437"/>
      <c r="BB385" s="995" t="s">
        <v>159</v>
      </c>
      <c r="BC385" s="1436"/>
      <c r="BD385" s="1436"/>
      <c r="BE385" s="1436"/>
      <c r="BF385" s="1436"/>
      <c r="BG385" s="1436"/>
      <c r="BH385" s="1436"/>
      <c r="BI385" s="1436"/>
      <c r="BJ385" s="1436"/>
      <c r="BK385" s="1436"/>
      <c r="BL385" s="1436"/>
      <c r="BM385" s="1436"/>
      <c r="BN385" s="1436"/>
      <c r="BO385" s="1436"/>
      <c r="BP385" s="1436"/>
      <c r="BQ385" s="1436"/>
      <c r="BR385" s="1436"/>
      <c r="BS385" s="1437"/>
      <c r="BU385" s="657"/>
      <c r="BV385" s="586"/>
      <c r="BW385" s="586"/>
      <c r="BX385" s="586"/>
      <c r="BY385" s="586"/>
      <c r="BZ385" s="586"/>
      <c r="CA385" s="586"/>
      <c r="CB385" s="586"/>
      <c r="CC385" s="586"/>
      <c r="CD385" s="586"/>
      <c r="CE385" s="586"/>
      <c r="CF385" s="586"/>
      <c r="CG385" s="586"/>
      <c r="CH385" s="586"/>
      <c r="CI385" s="721"/>
      <c r="CJ385" s="721"/>
      <c r="CK385" s="72"/>
      <c r="CL385" s="72"/>
      <c r="CM385" s="72"/>
      <c r="CN385" s="72"/>
      <c r="CO385" s="72"/>
      <c r="CP385" s="72"/>
      <c r="CQ385" s="72"/>
      <c r="CR385" s="72"/>
      <c r="CS385" s="72"/>
      <c r="CT385" s="72"/>
      <c r="CU385" s="72"/>
      <c r="CV385" s="72"/>
      <c r="CW385" s="72"/>
      <c r="CX385" s="72"/>
      <c r="CY385" s="72"/>
      <c r="CZ385" s="72"/>
      <c r="DA385" s="72"/>
      <c r="DB385" s="72"/>
      <c r="DC385" s="72"/>
      <c r="DD385" s="72"/>
      <c r="DE385" s="72"/>
      <c r="DF385" s="72"/>
      <c r="DG385" s="72"/>
      <c r="DH385" s="72"/>
      <c r="DI385" s="72"/>
      <c r="DJ385" s="72"/>
      <c r="DK385" s="72"/>
      <c r="DL385" s="72"/>
      <c r="DM385" s="72"/>
      <c r="DN385" s="72"/>
      <c r="DO385" s="72"/>
      <c r="DP385" s="72"/>
      <c r="DQ385" s="72"/>
      <c r="DR385" s="72"/>
      <c r="DS385" s="72"/>
      <c r="DT385" s="72"/>
      <c r="DU385" s="72"/>
      <c r="DV385" s="72"/>
      <c r="DW385" s="72"/>
      <c r="DX385" s="72"/>
      <c r="DY385" s="72"/>
      <c r="DZ385" s="72"/>
      <c r="EA385" s="72"/>
      <c r="EB385" s="72"/>
    </row>
    <row r="386" spans="1:132" s="255" customFormat="1" ht="49.5" customHeight="1">
      <c r="A386" s="666"/>
      <c r="B386" s="437"/>
      <c r="C386" s="437"/>
      <c r="D386" s="437"/>
      <c r="E386" s="437"/>
      <c r="F386" s="437"/>
      <c r="G386" s="437"/>
      <c r="H386" s="1341"/>
      <c r="I386" s="1341"/>
      <c r="J386" s="1341"/>
      <c r="K386" s="1341"/>
      <c r="L386" s="1341"/>
      <c r="M386" s="1341"/>
      <c r="N386" s="1341"/>
      <c r="O386" s="1341"/>
      <c r="P386" s="1341"/>
      <c r="Q386" s="1341"/>
      <c r="R386" s="1341"/>
      <c r="S386" s="1341"/>
      <c r="T386" s="1341"/>
      <c r="U386" s="1341"/>
      <c r="V386" s="1341"/>
      <c r="W386" s="1341"/>
      <c r="X386" s="1341"/>
      <c r="Y386" s="1341"/>
      <c r="Z386" s="1341"/>
      <c r="AA386" s="1341"/>
      <c r="AB386" s="1341"/>
      <c r="AC386" s="1341"/>
      <c r="AD386" s="1341"/>
      <c r="AE386" s="1341"/>
      <c r="AF386" s="1341"/>
      <c r="AG386" s="1341"/>
      <c r="AH386" s="1341"/>
      <c r="AI386" s="1341"/>
      <c r="AJ386" s="1341"/>
      <c r="AK386" s="1341"/>
      <c r="AL386" s="1341"/>
      <c r="AM386" s="1341"/>
      <c r="AN386" s="1341"/>
      <c r="AO386" s="1342"/>
      <c r="AP386" s="1438" t="s">
        <v>152</v>
      </c>
      <c r="AQ386" s="1439"/>
      <c r="AR386" s="1439"/>
      <c r="AS386" s="1439"/>
      <c r="AT386" s="1439"/>
      <c r="AU386" s="1439"/>
      <c r="AV386" s="1439" t="s">
        <v>296</v>
      </c>
      <c r="AW386" s="1439"/>
      <c r="AX386" s="1439"/>
      <c r="AY386" s="1439"/>
      <c r="AZ386" s="1439"/>
      <c r="BA386" s="1440"/>
      <c r="BB386" s="1441" t="s">
        <v>176</v>
      </c>
      <c r="BC386" s="1439"/>
      <c r="BD386" s="1439"/>
      <c r="BE386" s="1439"/>
      <c r="BF386" s="1439"/>
      <c r="BG386" s="1439"/>
      <c r="BH386" s="1439" t="s">
        <v>175</v>
      </c>
      <c r="BI386" s="1439"/>
      <c r="BJ386" s="1439"/>
      <c r="BK386" s="1439"/>
      <c r="BL386" s="1439"/>
      <c r="BM386" s="1439"/>
      <c r="BN386" s="1439" t="s">
        <v>762</v>
      </c>
      <c r="BO386" s="1439"/>
      <c r="BP386" s="1439"/>
      <c r="BQ386" s="1439"/>
      <c r="BR386" s="1439"/>
      <c r="BS386" s="1440"/>
      <c r="BU386" s="657"/>
      <c r="BV386" s="586"/>
      <c r="BW386" s="586"/>
      <c r="BX386" s="586"/>
      <c r="BY386" s="586"/>
      <c r="BZ386" s="586"/>
      <c r="CA386" s="586"/>
      <c r="CB386" s="586"/>
      <c r="CC386" s="586"/>
      <c r="CD386" s="586"/>
      <c r="CE386" s="586"/>
      <c r="CF386" s="586"/>
      <c r="CG386" s="586"/>
      <c r="CH386" s="586"/>
      <c r="CI386" s="721"/>
      <c r="CJ386" s="721"/>
      <c r="CK386" s="72"/>
      <c r="CL386" s="72"/>
      <c r="CM386" s="72"/>
      <c r="CN386" s="72"/>
      <c r="CO386" s="72"/>
      <c r="CP386" s="72"/>
      <c r="CQ386" s="72"/>
      <c r="CR386" s="72"/>
      <c r="CS386" s="72"/>
      <c r="CT386" s="72"/>
      <c r="CU386" s="72"/>
      <c r="CV386" s="72"/>
      <c r="CW386" s="72"/>
      <c r="CX386" s="72"/>
      <c r="CY386" s="72"/>
      <c r="CZ386" s="72"/>
      <c r="DA386" s="72"/>
      <c r="DB386" s="72"/>
      <c r="DC386" s="72"/>
      <c r="DD386" s="72"/>
      <c r="DE386" s="72"/>
      <c r="DF386" s="72"/>
      <c r="DG386" s="72"/>
      <c r="DH386" s="72"/>
      <c r="DI386" s="72"/>
      <c r="DJ386" s="72"/>
      <c r="DK386" s="72"/>
      <c r="DL386" s="72"/>
      <c r="DM386" s="72"/>
      <c r="DN386" s="72"/>
      <c r="DO386" s="72"/>
      <c r="DP386" s="72"/>
      <c r="DQ386" s="72"/>
      <c r="DR386" s="72"/>
      <c r="DS386" s="72"/>
      <c r="DT386" s="72"/>
      <c r="DU386" s="72"/>
      <c r="DV386" s="72"/>
      <c r="DW386" s="72"/>
      <c r="DX386" s="72"/>
      <c r="DY386" s="72"/>
      <c r="DZ386" s="72"/>
      <c r="EA386" s="72"/>
      <c r="EB386" s="72"/>
    </row>
    <row r="387" spans="1:132" s="58" customFormat="1" ht="35.1" customHeight="1">
      <c r="A387" s="665"/>
      <c r="B387" s="434"/>
      <c r="C387" s="435"/>
      <c r="D387" s="435"/>
      <c r="E387" s="435"/>
      <c r="F387" s="434"/>
      <c r="G387" s="1449" t="s">
        <v>371</v>
      </c>
      <c r="H387" s="1450"/>
      <c r="I387" s="1450"/>
      <c r="J387" s="1450"/>
      <c r="K387" s="1450"/>
      <c r="L387" s="1450"/>
      <c r="M387" s="1450"/>
      <c r="N387" s="1451"/>
      <c r="O387" s="1449" t="s">
        <v>157</v>
      </c>
      <c r="P387" s="1450"/>
      <c r="Q387" s="1450"/>
      <c r="R387" s="1450"/>
      <c r="S387" s="1450"/>
      <c r="T387" s="1450"/>
      <c r="U387" s="1450"/>
      <c r="V387" s="1450"/>
      <c r="W387" s="1450"/>
      <c r="X387" s="1450"/>
      <c r="Y387" s="1450"/>
      <c r="Z387" s="1450"/>
      <c r="AA387" s="1450"/>
      <c r="AB387" s="1450"/>
      <c r="AC387" s="1450"/>
      <c r="AD387" s="1450"/>
      <c r="AE387" s="1450"/>
      <c r="AF387" s="1450"/>
      <c r="AG387" s="1450"/>
      <c r="AH387" s="1450"/>
      <c r="AI387" s="1450"/>
      <c r="AJ387" s="1450"/>
      <c r="AK387" s="1450"/>
      <c r="AL387" s="1450"/>
      <c r="AM387" s="1450"/>
      <c r="AN387" s="1450"/>
      <c r="AO387" s="1451"/>
      <c r="AP387" s="1429" t="s">
        <v>559</v>
      </c>
      <c r="AQ387" s="1430"/>
      <c r="AR387" s="1430"/>
      <c r="AS387" s="1430"/>
      <c r="AT387" s="1430"/>
      <c r="AU387" s="1431"/>
      <c r="AV387" s="1430" t="s">
        <v>530</v>
      </c>
      <c r="AW387" s="1430"/>
      <c r="AX387" s="1430"/>
      <c r="AY387" s="1430"/>
      <c r="AZ387" s="1430"/>
      <c r="BA387" s="1431"/>
      <c r="BB387" s="1429" t="s">
        <v>535</v>
      </c>
      <c r="BC387" s="1430"/>
      <c r="BD387" s="1430"/>
      <c r="BE387" s="1430"/>
      <c r="BF387" s="1430"/>
      <c r="BG387" s="1431"/>
      <c r="BH387" s="1432" t="s">
        <v>536</v>
      </c>
      <c r="BI387" s="1430"/>
      <c r="BJ387" s="1430"/>
      <c r="BK387" s="1430"/>
      <c r="BL387" s="1430"/>
      <c r="BM387" s="1431"/>
      <c r="BN387" s="1430" t="s">
        <v>562</v>
      </c>
      <c r="BO387" s="1430"/>
      <c r="BP387" s="1430"/>
      <c r="BQ387" s="1430"/>
      <c r="BR387" s="1430"/>
      <c r="BS387" s="1433"/>
      <c r="BU387" s="654"/>
      <c r="BV387" s="586" t="b">
        <v>0</v>
      </c>
      <c r="BW387" s="586" t="b">
        <v>0</v>
      </c>
      <c r="BX387" s="586" t="b">
        <v>0</v>
      </c>
      <c r="BY387" s="586" t="b">
        <v>0</v>
      </c>
      <c r="BZ387" s="586" t="b">
        <v>0</v>
      </c>
      <c r="CA387" s="612">
        <f>IF(COUNTIF(BV387:BZ387,TRUE)&gt;=2,1,IF(COUNTIF(BV387:BZ387,FALSE)=5,2,"0"))</f>
        <v>2</v>
      </c>
      <c r="CB387" s="610"/>
      <c r="CC387" s="610"/>
      <c r="CD387" s="610"/>
      <c r="CE387" s="610"/>
      <c r="CF387" s="610"/>
      <c r="CG387" s="610"/>
      <c r="CH387" s="610"/>
      <c r="CI387" s="735"/>
      <c r="CJ387" s="735"/>
      <c r="CK387" s="441"/>
      <c r="CL387" s="441"/>
      <c r="CM387" s="441"/>
      <c r="CN387" s="441"/>
      <c r="CO387" s="441"/>
      <c r="CP387" s="441"/>
      <c r="CQ387" s="441"/>
      <c r="CR387" s="441"/>
      <c r="CS387" s="441"/>
      <c r="CT387" s="441"/>
      <c r="CU387" s="441"/>
      <c r="CV387" s="441"/>
      <c r="CW387" s="441"/>
      <c r="CX387" s="441"/>
      <c r="CY387" s="441"/>
      <c r="CZ387" s="441"/>
      <c r="DA387" s="441"/>
      <c r="DB387" s="441"/>
      <c r="DC387" s="441"/>
      <c r="DD387" s="441"/>
      <c r="DE387" s="441"/>
      <c r="DF387" s="441"/>
      <c r="DG387" s="441"/>
      <c r="DH387" s="441"/>
      <c r="DI387" s="441"/>
      <c r="DJ387" s="441"/>
      <c r="DK387" s="441"/>
      <c r="DL387" s="441"/>
      <c r="DM387" s="441"/>
      <c r="DN387" s="441"/>
      <c r="DO387" s="441"/>
      <c r="DP387" s="441"/>
      <c r="DQ387" s="441"/>
      <c r="DR387" s="441"/>
      <c r="DS387" s="441"/>
      <c r="DT387" s="441"/>
      <c r="DU387" s="441"/>
      <c r="DV387" s="441"/>
      <c r="DW387" s="441"/>
      <c r="DX387" s="441"/>
      <c r="DY387" s="441"/>
      <c r="DZ387" s="441"/>
      <c r="EA387" s="441"/>
      <c r="EB387" s="441"/>
    </row>
    <row r="388" spans="1:132" s="47" customFormat="1" ht="35.1" customHeight="1">
      <c r="A388" s="665"/>
      <c r="B388" s="434"/>
      <c r="C388" s="435"/>
      <c r="D388" s="435"/>
      <c r="E388" s="435"/>
      <c r="F388" s="442"/>
      <c r="G388" s="1452"/>
      <c r="H388" s="1453"/>
      <c r="I388" s="1453"/>
      <c r="J388" s="1453"/>
      <c r="K388" s="1453"/>
      <c r="L388" s="1453"/>
      <c r="M388" s="1453"/>
      <c r="N388" s="1454"/>
      <c r="O388" s="1425" t="s">
        <v>161</v>
      </c>
      <c r="P388" s="1426"/>
      <c r="Q388" s="1426"/>
      <c r="R388" s="1426"/>
      <c r="S388" s="1426"/>
      <c r="T388" s="1426"/>
      <c r="U388" s="1426"/>
      <c r="V388" s="1426"/>
      <c r="W388" s="1426"/>
      <c r="X388" s="1426"/>
      <c r="Y388" s="1426"/>
      <c r="Z388" s="1426"/>
      <c r="AA388" s="1426"/>
      <c r="AB388" s="1426"/>
      <c r="AC388" s="1426"/>
      <c r="AD388" s="1426"/>
      <c r="AE388" s="1426"/>
      <c r="AF388" s="1426"/>
      <c r="AG388" s="1426"/>
      <c r="AH388" s="1426"/>
      <c r="AI388" s="1426"/>
      <c r="AJ388" s="1426"/>
      <c r="AK388" s="1426"/>
      <c r="AL388" s="1426"/>
      <c r="AM388" s="1426"/>
      <c r="AN388" s="1426"/>
      <c r="AO388" s="1427"/>
      <c r="AP388" s="1428" t="s">
        <v>559</v>
      </c>
      <c r="AQ388" s="1419"/>
      <c r="AR388" s="1419"/>
      <c r="AS388" s="1419"/>
      <c r="AT388" s="1419"/>
      <c r="AU388" s="1420"/>
      <c r="AV388" s="1419" t="s">
        <v>561</v>
      </c>
      <c r="AW388" s="1419"/>
      <c r="AX388" s="1419"/>
      <c r="AY388" s="1419"/>
      <c r="AZ388" s="1419"/>
      <c r="BA388" s="1420"/>
      <c r="BB388" s="1428" t="s">
        <v>535</v>
      </c>
      <c r="BC388" s="1419"/>
      <c r="BD388" s="1419"/>
      <c r="BE388" s="1419"/>
      <c r="BF388" s="1419"/>
      <c r="BG388" s="1420"/>
      <c r="BH388" s="1434" t="s">
        <v>536</v>
      </c>
      <c r="BI388" s="1419"/>
      <c r="BJ388" s="1419"/>
      <c r="BK388" s="1419"/>
      <c r="BL388" s="1419"/>
      <c r="BM388" s="1420"/>
      <c r="BN388" s="1419" t="s">
        <v>562</v>
      </c>
      <c r="BO388" s="1419"/>
      <c r="BP388" s="1419"/>
      <c r="BQ388" s="1419"/>
      <c r="BR388" s="1419"/>
      <c r="BS388" s="1424"/>
      <c r="BU388" s="660"/>
      <c r="BV388" s="586" t="b">
        <v>0</v>
      </c>
      <c r="BW388" s="586" t="b">
        <v>0</v>
      </c>
      <c r="BX388" s="586" t="b">
        <v>0</v>
      </c>
      <c r="BY388" s="586" t="b">
        <v>0</v>
      </c>
      <c r="BZ388" s="586" t="b">
        <v>0</v>
      </c>
      <c r="CA388" s="612">
        <f t="shared" ref="CA388:CA401" si="31">IF(COUNTIF(BV388:BZ388,TRUE)&gt;=2,1,IF(COUNTIF(BV388:BZ388,FALSE)=5,2,"0"))</f>
        <v>2</v>
      </c>
      <c r="CB388" s="586"/>
      <c r="CC388" s="586"/>
      <c r="CD388" s="586"/>
      <c r="CE388" s="586"/>
      <c r="CF388" s="586"/>
      <c r="CG388" s="586"/>
      <c r="CH388" s="586"/>
      <c r="CI388" s="721"/>
      <c r="CJ388" s="721"/>
      <c r="CK388" s="72"/>
      <c r="CL388" s="72"/>
      <c r="CM388" s="72"/>
      <c r="CN388" s="72"/>
      <c r="CO388" s="72"/>
      <c r="CP388" s="72"/>
      <c r="CQ388" s="72"/>
      <c r="CR388" s="72"/>
      <c r="CS388" s="72"/>
      <c r="CT388" s="72"/>
      <c r="CU388" s="72"/>
      <c r="CV388" s="72"/>
      <c r="CW388" s="72"/>
      <c r="CX388" s="72"/>
      <c r="CY388" s="72"/>
      <c r="CZ388" s="72"/>
      <c r="DA388" s="72"/>
      <c r="DB388" s="72"/>
      <c r="DC388" s="72"/>
      <c r="DD388" s="72"/>
      <c r="DE388" s="72"/>
      <c r="DF388" s="72"/>
      <c r="DG388" s="72"/>
      <c r="DH388" s="72"/>
      <c r="DI388" s="72"/>
      <c r="DJ388" s="72"/>
      <c r="DK388" s="72"/>
      <c r="DL388" s="72"/>
      <c r="DM388" s="72"/>
      <c r="DN388" s="72"/>
      <c r="DO388" s="72"/>
      <c r="DP388" s="72"/>
      <c r="DQ388" s="72"/>
      <c r="DR388" s="72"/>
      <c r="DS388" s="72"/>
      <c r="DT388" s="72"/>
      <c r="DU388" s="72"/>
      <c r="DV388" s="72"/>
      <c r="DW388" s="72"/>
      <c r="DX388" s="72"/>
      <c r="DY388" s="72"/>
      <c r="DZ388" s="72"/>
      <c r="EA388" s="72"/>
      <c r="EB388" s="72"/>
    </row>
    <row r="389" spans="1:132" s="255" customFormat="1" ht="35.1" customHeight="1">
      <c r="A389" s="665"/>
      <c r="B389" s="434"/>
      <c r="C389" s="435"/>
      <c r="D389" s="435"/>
      <c r="E389" s="435"/>
      <c r="F389" s="443"/>
      <c r="G389" s="1452"/>
      <c r="H389" s="1453"/>
      <c r="I389" s="1453"/>
      <c r="J389" s="1453"/>
      <c r="K389" s="1453"/>
      <c r="L389" s="1453"/>
      <c r="M389" s="1453"/>
      <c r="N389" s="1454"/>
      <c r="O389" s="1425" t="s">
        <v>153</v>
      </c>
      <c r="P389" s="1426"/>
      <c r="Q389" s="1426"/>
      <c r="R389" s="1426"/>
      <c r="S389" s="1426"/>
      <c r="T389" s="1426"/>
      <c r="U389" s="1426"/>
      <c r="V389" s="1426"/>
      <c r="W389" s="1426"/>
      <c r="X389" s="1426"/>
      <c r="Y389" s="1426"/>
      <c r="Z389" s="1426"/>
      <c r="AA389" s="1426"/>
      <c r="AB389" s="1426"/>
      <c r="AC389" s="1426"/>
      <c r="AD389" s="1426"/>
      <c r="AE389" s="1426"/>
      <c r="AF389" s="1426"/>
      <c r="AG389" s="1426"/>
      <c r="AH389" s="1426"/>
      <c r="AI389" s="1426"/>
      <c r="AJ389" s="1426"/>
      <c r="AK389" s="1426"/>
      <c r="AL389" s="1426"/>
      <c r="AM389" s="1426"/>
      <c r="AN389" s="1426"/>
      <c r="AO389" s="1427"/>
      <c r="AP389" s="1442" t="s">
        <v>559</v>
      </c>
      <c r="AQ389" s="1443"/>
      <c r="AR389" s="1443"/>
      <c r="AS389" s="1443"/>
      <c r="AT389" s="1443"/>
      <c r="AU389" s="1444"/>
      <c r="AV389" s="1443" t="s">
        <v>530</v>
      </c>
      <c r="AW389" s="1443"/>
      <c r="AX389" s="1443"/>
      <c r="AY389" s="1443"/>
      <c r="AZ389" s="1443"/>
      <c r="BA389" s="1444"/>
      <c r="BB389" s="1442" t="s">
        <v>535</v>
      </c>
      <c r="BC389" s="1443"/>
      <c r="BD389" s="1443"/>
      <c r="BE389" s="1443"/>
      <c r="BF389" s="1443"/>
      <c r="BG389" s="1444"/>
      <c r="BH389" s="1445" t="s">
        <v>536</v>
      </c>
      <c r="BI389" s="1443"/>
      <c r="BJ389" s="1443"/>
      <c r="BK389" s="1443"/>
      <c r="BL389" s="1443"/>
      <c r="BM389" s="1444"/>
      <c r="BN389" s="1443" t="s">
        <v>562</v>
      </c>
      <c r="BO389" s="1443"/>
      <c r="BP389" s="1443"/>
      <c r="BQ389" s="1443"/>
      <c r="BR389" s="1443"/>
      <c r="BS389" s="1446"/>
      <c r="BU389" s="657"/>
      <c r="BV389" s="586" t="b">
        <v>0</v>
      </c>
      <c r="BW389" s="586" t="b">
        <v>0</v>
      </c>
      <c r="BX389" s="586" t="b">
        <v>0</v>
      </c>
      <c r="BY389" s="586" t="b">
        <v>0</v>
      </c>
      <c r="BZ389" s="586" t="b">
        <v>0</v>
      </c>
      <c r="CA389" s="612">
        <f t="shared" si="31"/>
        <v>2</v>
      </c>
      <c r="CB389" s="586"/>
      <c r="CC389" s="586"/>
      <c r="CD389" s="586"/>
      <c r="CE389" s="586"/>
      <c r="CF389" s="586"/>
      <c r="CG389" s="586"/>
      <c r="CH389" s="586"/>
      <c r="CI389" s="721"/>
      <c r="CJ389" s="721"/>
      <c r="CK389" s="72"/>
      <c r="CL389" s="72"/>
      <c r="CM389" s="72"/>
      <c r="CN389" s="72"/>
      <c r="CO389" s="72"/>
      <c r="CP389" s="72"/>
      <c r="CQ389" s="72"/>
      <c r="CR389" s="72"/>
      <c r="CS389" s="72"/>
      <c r="CT389" s="72"/>
      <c r="CU389" s="72"/>
      <c r="CV389" s="72"/>
      <c r="CW389" s="72"/>
      <c r="CX389" s="72"/>
      <c r="CY389" s="72"/>
      <c r="CZ389" s="72"/>
      <c r="DA389" s="72"/>
      <c r="DB389" s="72"/>
      <c r="DC389" s="72"/>
      <c r="DD389" s="72"/>
      <c r="DE389" s="72"/>
      <c r="DF389" s="72"/>
      <c r="DG389" s="72"/>
      <c r="DH389" s="72"/>
      <c r="DI389" s="72"/>
      <c r="DJ389" s="72"/>
      <c r="DK389" s="72"/>
      <c r="DL389" s="72"/>
      <c r="DM389" s="72"/>
      <c r="DN389" s="72"/>
      <c r="DO389" s="72"/>
      <c r="DP389" s="72"/>
      <c r="DQ389" s="72"/>
      <c r="DR389" s="72"/>
      <c r="DS389" s="72"/>
      <c r="DT389" s="72"/>
      <c r="DU389" s="72"/>
      <c r="DV389" s="72"/>
      <c r="DW389" s="72"/>
      <c r="DX389" s="72"/>
      <c r="DY389" s="72"/>
      <c r="DZ389" s="72"/>
      <c r="EA389" s="72"/>
      <c r="EB389" s="72"/>
    </row>
    <row r="390" spans="1:132" s="255" customFormat="1" ht="35.1" customHeight="1">
      <c r="A390" s="665"/>
      <c r="B390" s="434"/>
      <c r="C390" s="435"/>
      <c r="D390" s="435"/>
      <c r="E390" s="435"/>
      <c r="F390" s="443"/>
      <c r="G390" s="1452"/>
      <c r="H390" s="1453"/>
      <c r="I390" s="1453"/>
      <c r="J390" s="1453"/>
      <c r="K390" s="1453"/>
      <c r="L390" s="1453"/>
      <c r="M390" s="1453"/>
      <c r="N390" s="1454"/>
      <c r="O390" s="1425" t="s">
        <v>154</v>
      </c>
      <c r="P390" s="1426"/>
      <c r="Q390" s="1426"/>
      <c r="R390" s="1426"/>
      <c r="S390" s="1426"/>
      <c r="T390" s="1426"/>
      <c r="U390" s="1426"/>
      <c r="V390" s="1426"/>
      <c r="W390" s="1426"/>
      <c r="X390" s="1426"/>
      <c r="Y390" s="1426"/>
      <c r="Z390" s="1426"/>
      <c r="AA390" s="1426"/>
      <c r="AB390" s="1426"/>
      <c r="AC390" s="1426"/>
      <c r="AD390" s="1426"/>
      <c r="AE390" s="1426"/>
      <c r="AF390" s="1426"/>
      <c r="AG390" s="1426"/>
      <c r="AH390" s="1426"/>
      <c r="AI390" s="1426"/>
      <c r="AJ390" s="1426"/>
      <c r="AK390" s="1426"/>
      <c r="AL390" s="1426"/>
      <c r="AM390" s="1426"/>
      <c r="AN390" s="1426"/>
      <c r="AO390" s="1427"/>
      <c r="AP390" s="1428" t="s">
        <v>559</v>
      </c>
      <c r="AQ390" s="1419"/>
      <c r="AR390" s="1419"/>
      <c r="AS390" s="1419"/>
      <c r="AT390" s="1419"/>
      <c r="AU390" s="1420"/>
      <c r="AV390" s="1419" t="s">
        <v>530</v>
      </c>
      <c r="AW390" s="1419"/>
      <c r="AX390" s="1419"/>
      <c r="AY390" s="1419"/>
      <c r="AZ390" s="1419"/>
      <c r="BA390" s="1420"/>
      <c r="BB390" s="1428" t="s">
        <v>535</v>
      </c>
      <c r="BC390" s="1419"/>
      <c r="BD390" s="1419"/>
      <c r="BE390" s="1419"/>
      <c r="BF390" s="1419"/>
      <c r="BG390" s="1420"/>
      <c r="BH390" s="1434" t="s">
        <v>536</v>
      </c>
      <c r="BI390" s="1419"/>
      <c r="BJ390" s="1419"/>
      <c r="BK390" s="1419"/>
      <c r="BL390" s="1419"/>
      <c r="BM390" s="1420"/>
      <c r="BN390" s="1419" t="s">
        <v>562</v>
      </c>
      <c r="BO390" s="1419"/>
      <c r="BP390" s="1419"/>
      <c r="BQ390" s="1419"/>
      <c r="BR390" s="1419"/>
      <c r="BS390" s="1424"/>
      <c r="BU390" s="657"/>
      <c r="BV390" s="586" t="b">
        <v>0</v>
      </c>
      <c r="BW390" s="586" t="b">
        <v>0</v>
      </c>
      <c r="BX390" s="586" t="b">
        <v>0</v>
      </c>
      <c r="BY390" s="586" t="b">
        <v>0</v>
      </c>
      <c r="BZ390" s="586" t="b">
        <v>0</v>
      </c>
      <c r="CA390" s="612">
        <f t="shared" si="31"/>
        <v>2</v>
      </c>
      <c r="CB390" s="612"/>
      <c r="CC390" s="586"/>
      <c r="CD390" s="586"/>
      <c r="CE390" s="586"/>
      <c r="CF390" s="586"/>
      <c r="CG390" s="586"/>
      <c r="CH390" s="586"/>
      <c r="CI390" s="721"/>
      <c r="CJ390" s="721"/>
      <c r="CK390" s="72"/>
      <c r="CL390" s="72"/>
      <c r="CM390" s="72"/>
      <c r="CN390" s="72"/>
      <c r="CO390" s="72"/>
      <c r="CP390" s="72"/>
      <c r="CQ390" s="72"/>
      <c r="CR390" s="72"/>
      <c r="CS390" s="72"/>
      <c r="CT390" s="72"/>
      <c r="CU390" s="72"/>
      <c r="CV390" s="72"/>
      <c r="CW390" s="72"/>
      <c r="CX390" s="72"/>
      <c r="CY390" s="72"/>
      <c r="CZ390" s="72"/>
      <c r="DA390" s="72"/>
      <c r="DB390" s="72"/>
      <c r="DC390" s="72"/>
      <c r="DD390" s="72"/>
      <c r="DE390" s="72"/>
      <c r="DF390" s="72"/>
      <c r="DG390" s="72"/>
      <c r="DH390" s="72"/>
      <c r="DI390" s="72"/>
      <c r="DJ390" s="72"/>
      <c r="DK390" s="72"/>
      <c r="DL390" s="72"/>
      <c r="DM390" s="72"/>
      <c r="DN390" s="72"/>
      <c r="DO390" s="72"/>
      <c r="DP390" s="72"/>
      <c r="DQ390" s="72"/>
      <c r="DR390" s="72"/>
      <c r="DS390" s="72"/>
      <c r="DT390" s="72"/>
      <c r="DU390" s="72"/>
      <c r="DV390" s="72"/>
      <c r="DW390" s="72"/>
      <c r="DX390" s="72"/>
      <c r="DY390" s="72"/>
      <c r="DZ390" s="72"/>
      <c r="EA390" s="72"/>
      <c r="EB390" s="72"/>
    </row>
    <row r="391" spans="1:132" s="255" customFormat="1" ht="35.1" customHeight="1">
      <c r="A391" s="665"/>
      <c r="B391" s="434"/>
      <c r="C391" s="435"/>
      <c r="D391" s="435"/>
      <c r="E391" s="435"/>
      <c r="F391" s="443"/>
      <c r="G391" s="1452"/>
      <c r="H391" s="1453"/>
      <c r="I391" s="1453"/>
      <c r="J391" s="1453"/>
      <c r="K391" s="1453"/>
      <c r="L391" s="1453"/>
      <c r="M391" s="1453"/>
      <c r="N391" s="1454"/>
      <c r="O391" s="1425" t="s">
        <v>172</v>
      </c>
      <c r="P391" s="1426"/>
      <c r="Q391" s="1426"/>
      <c r="R391" s="1426"/>
      <c r="S391" s="1426"/>
      <c r="T391" s="1426"/>
      <c r="U391" s="1426"/>
      <c r="V391" s="1426"/>
      <c r="W391" s="1426"/>
      <c r="X391" s="1426"/>
      <c r="Y391" s="1426"/>
      <c r="Z391" s="1426"/>
      <c r="AA391" s="1426"/>
      <c r="AB391" s="1426"/>
      <c r="AC391" s="1426"/>
      <c r="AD391" s="1426"/>
      <c r="AE391" s="1426"/>
      <c r="AF391" s="1426"/>
      <c r="AG391" s="1426"/>
      <c r="AH391" s="1426"/>
      <c r="AI391" s="1426"/>
      <c r="AJ391" s="1426"/>
      <c r="AK391" s="1426"/>
      <c r="AL391" s="1426"/>
      <c r="AM391" s="1426"/>
      <c r="AN391" s="1426"/>
      <c r="AO391" s="1427"/>
      <c r="AP391" s="1428" t="s">
        <v>559</v>
      </c>
      <c r="AQ391" s="1419"/>
      <c r="AR391" s="1419"/>
      <c r="AS391" s="1419"/>
      <c r="AT391" s="1419"/>
      <c r="AU391" s="1420"/>
      <c r="AV391" s="1419" t="s">
        <v>530</v>
      </c>
      <c r="AW391" s="1419"/>
      <c r="AX391" s="1419"/>
      <c r="AY391" s="1419"/>
      <c r="AZ391" s="1419"/>
      <c r="BA391" s="1420"/>
      <c r="BB391" s="1428" t="s">
        <v>535</v>
      </c>
      <c r="BC391" s="1419"/>
      <c r="BD391" s="1419"/>
      <c r="BE391" s="1419"/>
      <c r="BF391" s="1419"/>
      <c r="BG391" s="1420"/>
      <c r="BH391" s="1434" t="s">
        <v>536</v>
      </c>
      <c r="BI391" s="1419"/>
      <c r="BJ391" s="1419"/>
      <c r="BK391" s="1419"/>
      <c r="BL391" s="1419"/>
      <c r="BM391" s="1420"/>
      <c r="BN391" s="1419" t="s">
        <v>562</v>
      </c>
      <c r="BO391" s="1419"/>
      <c r="BP391" s="1419"/>
      <c r="BQ391" s="1419"/>
      <c r="BR391" s="1419"/>
      <c r="BS391" s="1424"/>
      <c r="BU391" s="657"/>
      <c r="BV391" s="586" t="b">
        <v>0</v>
      </c>
      <c r="BW391" s="586" t="b">
        <v>0</v>
      </c>
      <c r="BX391" s="586" t="b">
        <v>0</v>
      </c>
      <c r="BY391" s="586" t="b">
        <v>0</v>
      </c>
      <c r="BZ391" s="586" t="b">
        <v>0</v>
      </c>
      <c r="CA391" s="612">
        <f t="shared" si="31"/>
        <v>2</v>
      </c>
      <c r="CB391" s="612"/>
      <c r="CC391" s="586"/>
      <c r="CD391" s="586"/>
      <c r="CE391" s="586"/>
      <c r="CF391" s="586"/>
      <c r="CG391" s="586"/>
      <c r="CH391" s="586"/>
      <c r="CI391" s="721"/>
      <c r="CJ391" s="721"/>
      <c r="CK391" s="72"/>
      <c r="CL391" s="72"/>
      <c r="CM391" s="72"/>
      <c r="CN391" s="72"/>
      <c r="CO391" s="72"/>
      <c r="CP391" s="72"/>
      <c r="CQ391" s="72"/>
      <c r="CR391" s="72"/>
      <c r="CS391" s="72"/>
      <c r="CT391" s="72"/>
      <c r="CU391" s="72"/>
      <c r="CV391" s="72"/>
      <c r="CW391" s="72"/>
      <c r="CX391" s="72"/>
      <c r="CY391" s="72"/>
      <c r="CZ391" s="72"/>
      <c r="DA391" s="72"/>
      <c r="DB391" s="72"/>
      <c r="DC391" s="72"/>
      <c r="DD391" s="72"/>
      <c r="DE391" s="72"/>
      <c r="DF391" s="72"/>
      <c r="DG391" s="72"/>
      <c r="DH391" s="72"/>
      <c r="DI391" s="72"/>
      <c r="DJ391" s="72"/>
      <c r="DK391" s="72"/>
      <c r="DL391" s="72"/>
      <c r="DM391" s="72"/>
      <c r="DN391" s="72"/>
      <c r="DO391" s="72"/>
      <c r="DP391" s="72"/>
      <c r="DQ391" s="72"/>
      <c r="DR391" s="72"/>
      <c r="DS391" s="72"/>
      <c r="DT391" s="72"/>
      <c r="DU391" s="72"/>
      <c r="DV391" s="72"/>
      <c r="DW391" s="72"/>
      <c r="DX391" s="72"/>
      <c r="DY391" s="72"/>
      <c r="DZ391" s="72"/>
      <c r="EA391" s="72"/>
      <c r="EB391" s="72"/>
    </row>
    <row r="392" spans="1:132" s="255" customFormat="1" ht="35.1" customHeight="1">
      <c r="A392" s="665"/>
      <c r="B392" s="434"/>
      <c r="C392" s="435"/>
      <c r="D392" s="435"/>
      <c r="E392" s="435"/>
      <c r="F392" s="443"/>
      <c r="G392" s="1455"/>
      <c r="H392" s="1456"/>
      <c r="I392" s="1456"/>
      <c r="J392" s="1456"/>
      <c r="K392" s="1456"/>
      <c r="L392" s="1456"/>
      <c r="M392" s="1456"/>
      <c r="N392" s="1457"/>
      <c r="O392" s="1455" t="s">
        <v>301</v>
      </c>
      <c r="P392" s="1456"/>
      <c r="Q392" s="1456"/>
      <c r="R392" s="1456"/>
      <c r="S392" s="1456"/>
      <c r="T392" s="1456"/>
      <c r="U392" s="1456"/>
      <c r="V392" s="1456"/>
      <c r="W392" s="1456"/>
      <c r="X392" s="1456"/>
      <c r="Y392" s="1456"/>
      <c r="Z392" s="1456"/>
      <c r="AA392" s="1456"/>
      <c r="AB392" s="1456"/>
      <c r="AC392" s="1456"/>
      <c r="AD392" s="1456"/>
      <c r="AE392" s="1456"/>
      <c r="AF392" s="1456"/>
      <c r="AG392" s="1456"/>
      <c r="AH392" s="1456"/>
      <c r="AI392" s="1456"/>
      <c r="AJ392" s="1456"/>
      <c r="AK392" s="1456"/>
      <c r="AL392" s="1456"/>
      <c r="AM392" s="1456"/>
      <c r="AN392" s="1456"/>
      <c r="AO392" s="1457"/>
      <c r="AP392" s="1463" t="s">
        <v>559</v>
      </c>
      <c r="AQ392" s="1447"/>
      <c r="AR392" s="1447"/>
      <c r="AS392" s="1447"/>
      <c r="AT392" s="1447"/>
      <c r="AU392" s="1464"/>
      <c r="AV392" s="1447" t="s">
        <v>530</v>
      </c>
      <c r="AW392" s="1447"/>
      <c r="AX392" s="1447"/>
      <c r="AY392" s="1447"/>
      <c r="AZ392" s="1447"/>
      <c r="BA392" s="1464"/>
      <c r="BB392" s="1463" t="s">
        <v>535</v>
      </c>
      <c r="BC392" s="1447"/>
      <c r="BD392" s="1447"/>
      <c r="BE392" s="1447"/>
      <c r="BF392" s="1447"/>
      <c r="BG392" s="1464"/>
      <c r="BH392" s="1465" t="s">
        <v>536</v>
      </c>
      <c r="BI392" s="1447"/>
      <c r="BJ392" s="1447"/>
      <c r="BK392" s="1447"/>
      <c r="BL392" s="1447"/>
      <c r="BM392" s="1464"/>
      <c r="BN392" s="1447" t="s">
        <v>562</v>
      </c>
      <c r="BO392" s="1447"/>
      <c r="BP392" s="1447"/>
      <c r="BQ392" s="1447"/>
      <c r="BR392" s="1447"/>
      <c r="BS392" s="1448"/>
      <c r="BU392" s="657"/>
      <c r="BV392" s="586" t="b">
        <v>0</v>
      </c>
      <c r="BW392" s="586" t="b">
        <v>0</v>
      </c>
      <c r="BX392" s="586" t="b">
        <v>0</v>
      </c>
      <c r="BY392" s="586" t="b">
        <v>0</v>
      </c>
      <c r="BZ392" s="586" t="b">
        <v>0</v>
      </c>
      <c r="CA392" s="612">
        <f t="shared" si="31"/>
        <v>2</v>
      </c>
      <c r="CB392" s="612"/>
      <c r="CC392" s="586"/>
      <c r="CD392" s="586"/>
      <c r="CE392" s="586"/>
      <c r="CF392" s="586"/>
      <c r="CG392" s="586"/>
      <c r="CH392" s="586"/>
      <c r="CI392" s="721"/>
      <c r="CJ392" s="721"/>
      <c r="CK392" s="72"/>
      <c r="CL392" s="72"/>
      <c r="CM392" s="72"/>
      <c r="CN392" s="72"/>
      <c r="CO392" s="72"/>
      <c r="CP392" s="72"/>
      <c r="CQ392" s="72"/>
      <c r="CR392" s="72"/>
      <c r="CS392" s="72"/>
      <c r="CT392" s="72"/>
      <c r="CU392" s="72"/>
      <c r="CV392" s="72"/>
      <c r="CW392" s="72"/>
      <c r="CX392" s="72"/>
      <c r="CY392" s="72"/>
      <c r="CZ392" s="72"/>
      <c r="DA392" s="72"/>
      <c r="DB392" s="72"/>
      <c r="DC392" s="72"/>
      <c r="DD392" s="72"/>
      <c r="DE392" s="72"/>
      <c r="DF392" s="72"/>
      <c r="DG392" s="72"/>
      <c r="DH392" s="72"/>
      <c r="DI392" s="72"/>
      <c r="DJ392" s="72"/>
      <c r="DK392" s="72"/>
      <c r="DL392" s="72"/>
      <c r="DM392" s="72"/>
      <c r="DN392" s="72"/>
      <c r="DO392" s="72"/>
      <c r="DP392" s="72"/>
      <c r="DQ392" s="72"/>
      <c r="DR392" s="72"/>
      <c r="DS392" s="72"/>
      <c r="DT392" s="72"/>
      <c r="DU392" s="72"/>
      <c r="DV392" s="72"/>
      <c r="DW392" s="72"/>
      <c r="DX392" s="72"/>
      <c r="DY392" s="72"/>
      <c r="DZ392" s="72"/>
      <c r="EA392" s="72"/>
      <c r="EB392" s="72"/>
    </row>
    <row r="393" spans="1:132" s="255" customFormat="1" ht="35.1" customHeight="1">
      <c r="A393" s="665"/>
      <c r="B393" s="434"/>
      <c r="C393" s="435"/>
      <c r="D393" s="435"/>
      <c r="E393" s="435"/>
      <c r="F393" s="445"/>
      <c r="G393" s="1449" t="s">
        <v>328</v>
      </c>
      <c r="H393" s="1450"/>
      <c r="I393" s="1450"/>
      <c r="J393" s="1450"/>
      <c r="K393" s="1450"/>
      <c r="L393" s="1450"/>
      <c r="M393" s="1450"/>
      <c r="N393" s="1451"/>
      <c r="O393" s="1449" t="s">
        <v>171</v>
      </c>
      <c r="P393" s="1450"/>
      <c r="Q393" s="1450"/>
      <c r="R393" s="1450"/>
      <c r="S393" s="1450"/>
      <c r="T393" s="1450"/>
      <c r="U393" s="1450"/>
      <c r="V393" s="1450"/>
      <c r="W393" s="1450"/>
      <c r="X393" s="1450"/>
      <c r="Y393" s="1450"/>
      <c r="Z393" s="1450"/>
      <c r="AA393" s="1450"/>
      <c r="AB393" s="1450"/>
      <c r="AC393" s="1450"/>
      <c r="AD393" s="1450"/>
      <c r="AE393" s="1450"/>
      <c r="AF393" s="1450"/>
      <c r="AG393" s="1450"/>
      <c r="AH393" s="1450"/>
      <c r="AI393" s="1450"/>
      <c r="AJ393" s="1450"/>
      <c r="AK393" s="1450"/>
      <c r="AL393" s="1450"/>
      <c r="AM393" s="1450"/>
      <c r="AN393" s="1450"/>
      <c r="AO393" s="1451"/>
      <c r="AP393" s="1458" t="s">
        <v>559</v>
      </c>
      <c r="AQ393" s="1459"/>
      <c r="AR393" s="1459"/>
      <c r="AS393" s="1459"/>
      <c r="AT393" s="1459"/>
      <c r="AU393" s="1460"/>
      <c r="AV393" s="1459" t="s">
        <v>530</v>
      </c>
      <c r="AW393" s="1459"/>
      <c r="AX393" s="1459"/>
      <c r="AY393" s="1459"/>
      <c r="AZ393" s="1459"/>
      <c r="BA393" s="1460"/>
      <c r="BB393" s="1458" t="s">
        <v>535</v>
      </c>
      <c r="BC393" s="1459"/>
      <c r="BD393" s="1459"/>
      <c r="BE393" s="1459"/>
      <c r="BF393" s="1459"/>
      <c r="BG393" s="1460"/>
      <c r="BH393" s="1461" t="s">
        <v>536</v>
      </c>
      <c r="BI393" s="1459"/>
      <c r="BJ393" s="1459"/>
      <c r="BK393" s="1459"/>
      <c r="BL393" s="1459"/>
      <c r="BM393" s="1460"/>
      <c r="BN393" s="1459" t="s">
        <v>562</v>
      </c>
      <c r="BO393" s="1459"/>
      <c r="BP393" s="1459"/>
      <c r="BQ393" s="1459"/>
      <c r="BR393" s="1459"/>
      <c r="BS393" s="1462"/>
      <c r="BU393" s="657"/>
      <c r="BV393" s="586" t="b">
        <v>0</v>
      </c>
      <c r="BW393" s="586" t="b">
        <v>0</v>
      </c>
      <c r="BX393" s="586" t="b">
        <v>0</v>
      </c>
      <c r="BY393" s="586" t="b">
        <v>0</v>
      </c>
      <c r="BZ393" s="586" t="b">
        <v>0</v>
      </c>
      <c r="CA393" s="612">
        <f t="shared" si="31"/>
        <v>2</v>
      </c>
      <c r="CB393" s="612"/>
      <c r="CC393" s="586"/>
      <c r="CD393" s="586"/>
      <c r="CE393" s="586"/>
      <c r="CF393" s="586"/>
      <c r="CG393" s="586"/>
      <c r="CH393" s="586"/>
      <c r="CI393" s="721"/>
      <c r="CJ393" s="721"/>
      <c r="CK393" s="72"/>
      <c r="CL393" s="72"/>
      <c r="CM393" s="72"/>
      <c r="CN393" s="72"/>
      <c r="CO393" s="72"/>
      <c r="CP393" s="72"/>
      <c r="CQ393" s="72"/>
      <c r="CR393" s="72"/>
      <c r="CS393" s="72"/>
      <c r="CT393" s="72"/>
      <c r="CU393" s="72"/>
      <c r="CV393" s="72"/>
      <c r="CW393" s="72"/>
      <c r="CX393" s="72"/>
      <c r="CY393" s="72"/>
      <c r="CZ393" s="72"/>
      <c r="DA393" s="72"/>
      <c r="DB393" s="72"/>
      <c r="DC393" s="72"/>
      <c r="DD393" s="72"/>
      <c r="DE393" s="72"/>
      <c r="DF393" s="72"/>
      <c r="DG393" s="72"/>
      <c r="DH393" s="72"/>
      <c r="DI393" s="72"/>
      <c r="DJ393" s="72"/>
      <c r="DK393" s="72"/>
      <c r="DL393" s="72"/>
      <c r="DM393" s="72"/>
      <c r="DN393" s="72"/>
      <c r="DO393" s="72"/>
      <c r="DP393" s="72"/>
      <c r="DQ393" s="72"/>
      <c r="DR393" s="72"/>
      <c r="DS393" s="72"/>
      <c r="DT393" s="72"/>
      <c r="DU393" s="72"/>
      <c r="DV393" s="72"/>
      <c r="DW393" s="72"/>
      <c r="DX393" s="72"/>
      <c r="DY393" s="72"/>
      <c r="DZ393" s="72"/>
      <c r="EA393" s="72"/>
      <c r="EB393" s="72"/>
    </row>
    <row r="394" spans="1:132" s="255" customFormat="1" ht="35.1" customHeight="1">
      <c r="A394" s="657"/>
      <c r="B394" s="113"/>
      <c r="C394" s="120"/>
      <c r="D394" s="120"/>
      <c r="E394" s="120"/>
      <c r="F394" s="446"/>
      <c r="G394" s="1452"/>
      <c r="H394" s="1453"/>
      <c r="I394" s="1453"/>
      <c r="J394" s="1453"/>
      <c r="K394" s="1453"/>
      <c r="L394" s="1453"/>
      <c r="M394" s="1453"/>
      <c r="N394" s="1454"/>
      <c r="O394" s="1425" t="s">
        <v>154</v>
      </c>
      <c r="P394" s="1426"/>
      <c r="Q394" s="1426"/>
      <c r="R394" s="1426"/>
      <c r="S394" s="1426"/>
      <c r="T394" s="1426"/>
      <c r="U394" s="1426"/>
      <c r="V394" s="1426"/>
      <c r="W394" s="1426"/>
      <c r="X394" s="1426"/>
      <c r="Y394" s="1426"/>
      <c r="Z394" s="1426"/>
      <c r="AA394" s="1426"/>
      <c r="AB394" s="1426"/>
      <c r="AC394" s="1426"/>
      <c r="AD394" s="1426"/>
      <c r="AE394" s="1426"/>
      <c r="AF394" s="1426"/>
      <c r="AG394" s="1426"/>
      <c r="AH394" s="1426"/>
      <c r="AI394" s="1426"/>
      <c r="AJ394" s="1426"/>
      <c r="AK394" s="1426"/>
      <c r="AL394" s="1426"/>
      <c r="AM394" s="1426"/>
      <c r="AN394" s="1426"/>
      <c r="AO394" s="1427"/>
      <c r="AP394" s="1428" t="s">
        <v>559</v>
      </c>
      <c r="AQ394" s="1419"/>
      <c r="AR394" s="1419"/>
      <c r="AS394" s="1419"/>
      <c r="AT394" s="1419"/>
      <c r="AU394" s="1420"/>
      <c r="AV394" s="1419" t="s">
        <v>530</v>
      </c>
      <c r="AW394" s="1419"/>
      <c r="AX394" s="1419"/>
      <c r="AY394" s="1419"/>
      <c r="AZ394" s="1419"/>
      <c r="BA394" s="1420"/>
      <c r="BB394" s="1428" t="s">
        <v>535</v>
      </c>
      <c r="BC394" s="1419"/>
      <c r="BD394" s="1419"/>
      <c r="BE394" s="1419"/>
      <c r="BF394" s="1419"/>
      <c r="BG394" s="1420"/>
      <c r="BH394" s="1434" t="s">
        <v>536</v>
      </c>
      <c r="BI394" s="1419"/>
      <c r="BJ394" s="1419"/>
      <c r="BK394" s="1419"/>
      <c r="BL394" s="1419"/>
      <c r="BM394" s="1420"/>
      <c r="BN394" s="1419" t="s">
        <v>562</v>
      </c>
      <c r="BO394" s="1419"/>
      <c r="BP394" s="1419"/>
      <c r="BQ394" s="1419"/>
      <c r="BR394" s="1419"/>
      <c r="BS394" s="1424"/>
      <c r="BU394" s="657"/>
      <c r="BV394" s="586" t="b">
        <v>0</v>
      </c>
      <c r="BW394" s="586" t="b">
        <v>0</v>
      </c>
      <c r="BX394" s="586" t="b">
        <v>0</v>
      </c>
      <c r="BY394" s="586" t="b">
        <v>0</v>
      </c>
      <c r="BZ394" s="586" t="b">
        <v>0</v>
      </c>
      <c r="CA394" s="612">
        <f t="shared" si="31"/>
        <v>2</v>
      </c>
      <c r="CB394" s="612"/>
      <c r="CC394" s="586"/>
      <c r="CD394" s="586"/>
      <c r="CE394" s="586"/>
      <c r="CF394" s="586"/>
      <c r="CG394" s="586"/>
      <c r="CH394" s="586"/>
      <c r="CI394" s="721"/>
      <c r="CJ394" s="721"/>
      <c r="CK394" s="72"/>
      <c r="CL394" s="72"/>
      <c r="CM394" s="72"/>
      <c r="CN394" s="72"/>
      <c r="CO394" s="72"/>
      <c r="CP394" s="72"/>
      <c r="CQ394" s="72"/>
      <c r="CR394" s="72"/>
      <c r="CS394" s="72"/>
      <c r="CT394" s="72"/>
      <c r="CU394" s="72"/>
      <c r="CV394" s="72"/>
      <c r="CW394" s="72"/>
      <c r="CX394" s="72"/>
      <c r="CY394" s="72"/>
      <c r="CZ394" s="72"/>
      <c r="DA394" s="72"/>
      <c r="DB394" s="72"/>
      <c r="DC394" s="72"/>
      <c r="DD394" s="72"/>
      <c r="DE394" s="72"/>
      <c r="DF394" s="72"/>
      <c r="DG394" s="72"/>
      <c r="DH394" s="72"/>
      <c r="DI394" s="72"/>
      <c r="DJ394" s="72"/>
      <c r="DK394" s="72"/>
      <c r="DL394" s="72"/>
      <c r="DM394" s="72"/>
      <c r="DN394" s="72"/>
      <c r="DO394" s="72"/>
      <c r="DP394" s="72"/>
      <c r="DQ394" s="72"/>
      <c r="DR394" s="72"/>
      <c r="DS394" s="72"/>
      <c r="DT394" s="72"/>
      <c r="DU394" s="72"/>
      <c r="DV394" s="72"/>
      <c r="DW394" s="72"/>
      <c r="DX394" s="72"/>
      <c r="DY394" s="72"/>
      <c r="DZ394" s="72"/>
      <c r="EA394" s="72"/>
      <c r="EB394" s="72"/>
    </row>
    <row r="395" spans="1:132" s="255" customFormat="1" ht="35.1" customHeight="1">
      <c r="A395" s="657"/>
      <c r="B395" s="113"/>
      <c r="C395" s="120"/>
      <c r="D395" s="120"/>
      <c r="E395" s="120"/>
      <c r="F395" s="113"/>
      <c r="G395" s="1455"/>
      <c r="H395" s="1456"/>
      <c r="I395" s="1456"/>
      <c r="J395" s="1456"/>
      <c r="K395" s="1456"/>
      <c r="L395" s="1456"/>
      <c r="M395" s="1456"/>
      <c r="N395" s="1457"/>
      <c r="O395" s="1455" t="s">
        <v>155</v>
      </c>
      <c r="P395" s="1456"/>
      <c r="Q395" s="1456"/>
      <c r="R395" s="1456"/>
      <c r="S395" s="1456"/>
      <c r="T395" s="1456"/>
      <c r="U395" s="1456"/>
      <c r="V395" s="1456"/>
      <c r="W395" s="1456"/>
      <c r="X395" s="1456"/>
      <c r="Y395" s="1456"/>
      <c r="Z395" s="1456"/>
      <c r="AA395" s="1456"/>
      <c r="AB395" s="1456"/>
      <c r="AC395" s="1456"/>
      <c r="AD395" s="1456"/>
      <c r="AE395" s="1456"/>
      <c r="AF395" s="1456"/>
      <c r="AG395" s="1456"/>
      <c r="AH395" s="1456"/>
      <c r="AI395" s="1456"/>
      <c r="AJ395" s="1456"/>
      <c r="AK395" s="1456"/>
      <c r="AL395" s="1456"/>
      <c r="AM395" s="1456"/>
      <c r="AN395" s="1456"/>
      <c r="AO395" s="1457"/>
      <c r="AP395" s="1463" t="s">
        <v>559</v>
      </c>
      <c r="AQ395" s="1447"/>
      <c r="AR395" s="1447"/>
      <c r="AS395" s="1447"/>
      <c r="AT395" s="1447"/>
      <c r="AU395" s="1464"/>
      <c r="AV395" s="1447" t="s">
        <v>530</v>
      </c>
      <c r="AW395" s="1447"/>
      <c r="AX395" s="1447"/>
      <c r="AY395" s="1447"/>
      <c r="AZ395" s="1447"/>
      <c r="BA395" s="1464"/>
      <c r="BB395" s="1463" t="s">
        <v>535</v>
      </c>
      <c r="BC395" s="1447"/>
      <c r="BD395" s="1447"/>
      <c r="BE395" s="1447"/>
      <c r="BF395" s="1447"/>
      <c r="BG395" s="1464"/>
      <c r="BH395" s="1465" t="s">
        <v>536</v>
      </c>
      <c r="BI395" s="1447"/>
      <c r="BJ395" s="1447"/>
      <c r="BK395" s="1447"/>
      <c r="BL395" s="1447"/>
      <c r="BM395" s="1464"/>
      <c r="BN395" s="1447" t="s">
        <v>562</v>
      </c>
      <c r="BO395" s="1447"/>
      <c r="BP395" s="1447"/>
      <c r="BQ395" s="1447"/>
      <c r="BR395" s="1447"/>
      <c r="BS395" s="1448"/>
      <c r="BT395" s="470"/>
      <c r="BU395" s="657"/>
      <c r="BV395" s="586" t="b">
        <v>0</v>
      </c>
      <c r="BW395" s="586" t="b">
        <v>0</v>
      </c>
      <c r="BX395" s="586" t="b">
        <v>0</v>
      </c>
      <c r="BY395" s="586" t="b">
        <v>0</v>
      </c>
      <c r="BZ395" s="586" t="b">
        <v>0</v>
      </c>
      <c r="CA395" s="612">
        <f t="shared" si="31"/>
        <v>2</v>
      </c>
      <c r="CB395" s="586"/>
      <c r="CC395" s="586"/>
      <c r="CD395" s="586"/>
      <c r="CE395" s="586"/>
      <c r="CF395" s="586"/>
      <c r="CG395" s="586"/>
      <c r="CH395" s="586"/>
      <c r="CI395" s="721"/>
      <c r="CJ395" s="721"/>
      <c r="CK395" s="72"/>
      <c r="CL395" s="72"/>
      <c r="CM395" s="72"/>
      <c r="CN395" s="72"/>
      <c r="CO395" s="72"/>
      <c r="CP395" s="72"/>
      <c r="CQ395" s="72"/>
      <c r="CR395" s="72"/>
      <c r="CS395" s="72"/>
      <c r="CT395" s="72"/>
      <c r="CU395" s="72"/>
      <c r="CV395" s="72"/>
      <c r="CW395" s="72"/>
      <c r="CX395" s="72"/>
      <c r="CY395" s="72"/>
      <c r="CZ395" s="72"/>
      <c r="DA395" s="72"/>
      <c r="DB395" s="72"/>
      <c r="DC395" s="72"/>
      <c r="DD395" s="72"/>
      <c r="DE395" s="72"/>
      <c r="DF395" s="72"/>
      <c r="DG395" s="72"/>
      <c r="DH395" s="72"/>
      <c r="DI395" s="72"/>
      <c r="DJ395" s="72"/>
      <c r="DK395" s="72"/>
      <c r="DL395" s="72"/>
      <c r="DM395" s="72"/>
      <c r="DN395" s="72"/>
      <c r="DO395" s="72"/>
      <c r="DP395" s="72"/>
      <c r="DQ395" s="72"/>
      <c r="DR395" s="72"/>
      <c r="DS395" s="72"/>
      <c r="DT395" s="72"/>
      <c r="DU395" s="72"/>
      <c r="DV395" s="72"/>
      <c r="DW395" s="72"/>
      <c r="DX395" s="72"/>
      <c r="DY395" s="72"/>
      <c r="DZ395" s="72"/>
      <c r="EA395" s="72"/>
      <c r="EB395" s="72"/>
    </row>
    <row r="396" spans="1:132" s="255" customFormat="1" ht="35.1" customHeight="1">
      <c r="A396" s="657"/>
      <c r="B396" s="113"/>
      <c r="C396" s="120"/>
      <c r="D396" s="120"/>
      <c r="E396" s="120"/>
      <c r="F396" s="113"/>
      <c r="G396" s="1449" t="s">
        <v>329</v>
      </c>
      <c r="H396" s="1450"/>
      <c r="I396" s="1450"/>
      <c r="J396" s="1450"/>
      <c r="K396" s="1450"/>
      <c r="L396" s="1450"/>
      <c r="M396" s="1450"/>
      <c r="N396" s="1451"/>
      <c r="O396" s="1449" t="s">
        <v>160</v>
      </c>
      <c r="P396" s="1450"/>
      <c r="Q396" s="1450"/>
      <c r="R396" s="1450"/>
      <c r="S396" s="1450"/>
      <c r="T396" s="1450"/>
      <c r="U396" s="1450"/>
      <c r="V396" s="1450"/>
      <c r="W396" s="1450"/>
      <c r="X396" s="1450"/>
      <c r="Y396" s="1450"/>
      <c r="Z396" s="1450"/>
      <c r="AA396" s="1450"/>
      <c r="AB396" s="1450"/>
      <c r="AC396" s="1450"/>
      <c r="AD396" s="1450"/>
      <c r="AE396" s="1450"/>
      <c r="AF396" s="1450"/>
      <c r="AG396" s="1450"/>
      <c r="AH396" s="1450"/>
      <c r="AI396" s="1450"/>
      <c r="AJ396" s="1450"/>
      <c r="AK396" s="1450"/>
      <c r="AL396" s="1450"/>
      <c r="AM396" s="1450"/>
      <c r="AN396" s="1450"/>
      <c r="AO396" s="1451"/>
      <c r="AP396" s="1458" t="s">
        <v>559</v>
      </c>
      <c r="AQ396" s="1459"/>
      <c r="AR396" s="1459"/>
      <c r="AS396" s="1459"/>
      <c r="AT396" s="1459"/>
      <c r="AU396" s="1460"/>
      <c r="AV396" s="1459" t="s">
        <v>530</v>
      </c>
      <c r="AW396" s="1459"/>
      <c r="AX396" s="1459"/>
      <c r="AY396" s="1459"/>
      <c r="AZ396" s="1459"/>
      <c r="BA396" s="1460"/>
      <c r="BB396" s="1458" t="s">
        <v>535</v>
      </c>
      <c r="BC396" s="1459"/>
      <c r="BD396" s="1459"/>
      <c r="BE396" s="1459"/>
      <c r="BF396" s="1459"/>
      <c r="BG396" s="1460"/>
      <c r="BH396" s="1461" t="s">
        <v>536</v>
      </c>
      <c r="BI396" s="1459"/>
      <c r="BJ396" s="1459"/>
      <c r="BK396" s="1459"/>
      <c r="BL396" s="1459"/>
      <c r="BM396" s="1460"/>
      <c r="BN396" s="1459" t="s">
        <v>562</v>
      </c>
      <c r="BO396" s="1459"/>
      <c r="BP396" s="1459"/>
      <c r="BQ396" s="1459"/>
      <c r="BR396" s="1459"/>
      <c r="BS396" s="1462"/>
      <c r="BU396" s="657"/>
      <c r="BV396" s="586" t="b">
        <v>0</v>
      </c>
      <c r="BW396" s="586" t="b">
        <v>0</v>
      </c>
      <c r="BX396" s="586" t="b">
        <v>0</v>
      </c>
      <c r="BY396" s="586" t="b">
        <v>0</v>
      </c>
      <c r="BZ396" s="586" t="b">
        <v>0</v>
      </c>
      <c r="CA396" s="612">
        <f t="shared" si="31"/>
        <v>2</v>
      </c>
      <c r="CB396" s="586"/>
      <c r="CC396" s="586"/>
      <c r="CD396" s="586"/>
      <c r="CE396" s="586"/>
      <c r="CF396" s="586"/>
      <c r="CG396" s="586"/>
      <c r="CH396" s="586"/>
      <c r="CI396" s="721"/>
      <c r="CJ396" s="721"/>
      <c r="CK396" s="72"/>
      <c r="CL396" s="72"/>
      <c r="CM396" s="72"/>
      <c r="CN396" s="72"/>
      <c r="CO396" s="72"/>
      <c r="CP396" s="72"/>
      <c r="CQ396" s="72"/>
      <c r="CR396" s="72"/>
      <c r="CS396" s="72"/>
      <c r="CT396" s="72"/>
      <c r="CU396" s="72"/>
      <c r="CV396" s="72"/>
      <c r="CW396" s="72"/>
      <c r="CX396" s="72"/>
      <c r="CY396" s="72"/>
      <c r="CZ396" s="72"/>
      <c r="DA396" s="72"/>
      <c r="DB396" s="72"/>
      <c r="DC396" s="72"/>
      <c r="DD396" s="72"/>
      <c r="DE396" s="72"/>
      <c r="DF396" s="72"/>
      <c r="DG396" s="72"/>
      <c r="DH396" s="72"/>
      <c r="DI396" s="72"/>
      <c r="DJ396" s="72"/>
      <c r="DK396" s="72"/>
      <c r="DL396" s="72"/>
      <c r="DM396" s="72"/>
      <c r="DN396" s="72"/>
      <c r="DO396" s="72"/>
      <c r="DP396" s="72"/>
      <c r="DQ396" s="72"/>
      <c r="DR396" s="72"/>
      <c r="DS396" s="72"/>
      <c r="DT396" s="72"/>
      <c r="DU396" s="72"/>
      <c r="DV396" s="72"/>
      <c r="DW396" s="72"/>
      <c r="DX396" s="72"/>
      <c r="DY396" s="72"/>
      <c r="DZ396" s="72"/>
      <c r="EA396" s="72"/>
      <c r="EB396" s="72"/>
    </row>
    <row r="397" spans="1:132" s="255" customFormat="1" ht="35.1" customHeight="1">
      <c r="A397" s="657"/>
      <c r="B397" s="113"/>
      <c r="C397" s="120"/>
      <c r="D397" s="120"/>
      <c r="E397" s="120"/>
      <c r="F397" s="113"/>
      <c r="G397" s="1452"/>
      <c r="H397" s="1453"/>
      <c r="I397" s="1453"/>
      <c r="J397" s="1453"/>
      <c r="K397" s="1453"/>
      <c r="L397" s="1453"/>
      <c r="M397" s="1453"/>
      <c r="N397" s="1454"/>
      <c r="O397" s="1425" t="s">
        <v>720</v>
      </c>
      <c r="P397" s="1426"/>
      <c r="Q397" s="1426"/>
      <c r="R397" s="1426"/>
      <c r="S397" s="1426"/>
      <c r="T397" s="1426"/>
      <c r="U397" s="1426"/>
      <c r="V397" s="1426"/>
      <c r="W397" s="1426"/>
      <c r="X397" s="1426"/>
      <c r="Y397" s="1426"/>
      <c r="Z397" s="1426"/>
      <c r="AA397" s="1426"/>
      <c r="AB397" s="1426"/>
      <c r="AC397" s="1426"/>
      <c r="AD397" s="1426"/>
      <c r="AE397" s="1426"/>
      <c r="AF397" s="1426"/>
      <c r="AG397" s="1426"/>
      <c r="AH397" s="1426"/>
      <c r="AI397" s="1426"/>
      <c r="AJ397" s="1426"/>
      <c r="AK397" s="1426"/>
      <c r="AL397" s="1426"/>
      <c r="AM397" s="1426"/>
      <c r="AN397" s="1426"/>
      <c r="AO397" s="1427"/>
      <c r="AP397" s="1428" t="s">
        <v>559</v>
      </c>
      <c r="AQ397" s="1419"/>
      <c r="AR397" s="1419"/>
      <c r="AS397" s="1419"/>
      <c r="AT397" s="1419"/>
      <c r="AU397" s="1420"/>
      <c r="AV397" s="1419" t="s">
        <v>560</v>
      </c>
      <c r="AW397" s="1419"/>
      <c r="AX397" s="1419"/>
      <c r="AY397" s="1419"/>
      <c r="AZ397" s="1419"/>
      <c r="BA397" s="1420"/>
      <c r="BB397" s="1428" t="s">
        <v>535</v>
      </c>
      <c r="BC397" s="1419"/>
      <c r="BD397" s="1419"/>
      <c r="BE397" s="1419"/>
      <c r="BF397" s="1419"/>
      <c r="BG397" s="1420"/>
      <c r="BH397" s="1434" t="s">
        <v>536</v>
      </c>
      <c r="BI397" s="1419"/>
      <c r="BJ397" s="1419"/>
      <c r="BK397" s="1419"/>
      <c r="BL397" s="1419"/>
      <c r="BM397" s="1420"/>
      <c r="BN397" s="1419" t="s">
        <v>562</v>
      </c>
      <c r="BO397" s="1419"/>
      <c r="BP397" s="1419"/>
      <c r="BQ397" s="1419"/>
      <c r="BR397" s="1419"/>
      <c r="BS397" s="1424"/>
      <c r="BU397" s="657"/>
      <c r="BV397" s="586" t="b">
        <v>0</v>
      </c>
      <c r="BW397" s="586" t="b">
        <v>0</v>
      </c>
      <c r="BX397" s="586" t="b">
        <v>0</v>
      </c>
      <c r="BY397" s="586" t="b">
        <v>0</v>
      </c>
      <c r="BZ397" s="586" t="b">
        <v>0</v>
      </c>
      <c r="CA397" s="612">
        <f t="shared" si="31"/>
        <v>2</v>
      </c>
      <c r="CB397" s="586"/>
      <c r="CC397" s="586"/>
      <c r="CD397" s="586"/>
      <c r="CE397" s="586"/>
      <c r="CF397" s="586"/>
      <c r="CG397" s="586"/>
      <c r="CH397" s="586"/>
      <c r="CI397" s="721"/>
      <c r="CJ397" s="721"/>
      <c r="CK397" s="72"/>
      <c r="CL397" s="72"/>
      <c r="CM397" s="72"/>
      <c r="CN397" s="72"/>
      <c r="CO397" s="72"/>
      <c r="CP397" s="72"/>
      <c r="CQ397" s="72"/>
      <c r="CR397" s="72"/>
      <c r="CS397" s="72"/>
      <c r="CT397" s="72"/>
      <c r="CU397" s="72"/>
      <c r="CV397" s="72"/>
      <c r="CW397" s="72"/>
      <c r="CX397" s="72"/>
      <c r="CY397" s="72"/>
      <c r="CZ397" s="72"/>
      <c r="DA397" s="72"/>
      <c r="DB397" s="72"/>
      <c r="DC397" s="72"/>
      <c r="DD397" s="72"/>
      <c r="DE397" s="72"/>
      <c r="DF397" s="72"/>
      <c r="DG397" s="72"/>
      <c r="DH397" s="72"/>
      <c r="DI397" s="72"/>
      <c r="DJ397" s="72"/>
      <c r="DK397" s="72"/>
      <c r="DL397" s="72"/>
      <c r="DM397" s="72"/>
      <c r="DN397" s="72"/>
      <c r="DO397" s="72"/>
      <c r="DP397" s="72"/>
      <c r="DQ397" s="72"/>
      <c r="DR397" s="72"/>
      <c r="DS397" s="72"/>
      <c r="DT397" s="72"/>
      <c r="DU397" s="72"/>
      <c r="DV397" s="72"/>
      <c r="DW397" s="72"/>
      <c r="DX397" s="72"/>
      <c r="DY397" s="72"/>
      <c r="DZ397" s="72"/>
      <c r="EA397" s="72"/>
      <c r="EB397" s="72"/>
    </row>
    <row r="398" spans="1:132" s="255" customFormat="1" ht="35.1" customHeight="1">
      <c r="A398" s="657"/>
      <c r="B398" s="113"/>
      <c r="C398" s="120"/>
      <c r="D398" s="120"/>
      <c r="E398" s="120"/>
      <c r="F398" s="113"/>
      <c r="G398" s="1455"/>
      <c r="H398" s="1456"/>
      <c r="I398" s="1456"/>
      <c r="J398" s="1456"/>
      <c r="K398" s="1456"/>
      <c r="L398" s="1456"/>
      <c r="M398" s="1456"/>
      <c r="N398" s="1457"/>
      <c r="O398" s="1455" t="s">
        <v>178</v>
      </c>
      <c r="P398" s="1456"/>
      <c r="Q398" s="1456"/>
      <c r="R398" s="1456"/>
      <c r="S398" s="1456"/>
      <c r="T398" s="1456"/>
      <c r="U398" s="1456"/>
      <c r="V398" s="1456"/>
      <c r="W398" s="1456"/>
      <c r="X398" s="1456"/>
      <c r="Y398" s="1456"/>
      <c r="Z398" s="1456"/>
      <c r="AA398" s="1456"/>
      <c r="AB398" s="1456"/>
      <c r="AC398" s="1456"/>
      <c r="AD398" s="1456"/>
      <c r="AE398" s="1456"/>
      <c r="AF398" s="1456"/>
      <c r="AG398" s="1456"/>
      <c r="AH398" s="1456"/>
      <c r="AI398" s="1456"/>
      <c r="AJ398" s="1456"/>
      <c r="AK398" s="1456"/>
      <c r="AL398" s="1456"/>
      <c r="AM398" s="1456"/>
      <c r="AN398" s="1456"/>
      <c r="AO398" s="1457"/>
      <c r="AP398" s="1442" t="s">
        <v>559</v>
      </c>
      <c r="AQ398" s="1443"/>
      <c r="AR398" s="1443"/>
      <c r="AS398" s="1443"/>
      <c r="AT398" s="1443"/>
      <c r="AU398" s="1444"/>
      <c r="AV398" s="1443" t="s">
        <v>530</v>
      </c>
      <c r="AW398" s="1443"/>
      <c r="AX398" s="1443"/>
      <c r="AY398" s="1443"/>
      <c r="AZ398" s="1443"/>
      <c r="BA398" s="1444"/>
      <c r="BB398" s="1442" t="s">
        <v>535</v>
      </c>
      <c r="BC398" s="1443"/>
      <c r="BD398" s="1443"/>
      <c r="BE398" s="1443"/>
      <c r="BF398" s="1443"/>
      <c r="BG398" s="1444"/>
      <c r="BH398" s="1445" t="s">
        <v>536</v>
      </c>
      <c r="BI398" s="1443"/>
      <c r="BJ398" s="1443"/>
      <c r="BK398" s="1443"/>
      <c r="BL398" s="1443"/>
      <c r="BM398" s="1444"/>
      <c r="BN398" s="1443" t="s">
        <v>562</v>
      </c>
      <c r="BO398" s="1443"/>
      <c r="BP398" s="1443"/>
      <c r="BQ398" s="1443"/>
      <c r="BR398" s="1443"/>
      <c r="BS398" s="1446"/>
      <c r="BU398" s="657"/>
      <c r="BV398" s="586" t="b">
        <v>0</v>
      </c>
      <c r="BW398" s="586" t="b">
        <v>0</v>
      </c>
      <c r="BX398" s="586" t="b">
        <v>0</v>
      </c>
      <c r="BY398" s="586" t="b">
        <v>0</v>
      </c>
      <c r="BZ398" s="586" t="b">
        <v>0</v>
      </c>
      <c r="CA398" s="612">
        <f t="shared" si="31"/>
        <v>2</v>
      </c>
      <c r="CB398" s="586"/>
      <c r="CC398" s="586"/>
      <c r="CD398" s="586"/>
      <c r="CE398" s="586"/>
      <c r="CF398" s="586"/>
      <c r="CG398" s="586"/>
      <c r="CH398" s="586"/>
      <c r="CI398" s="721"/>
      <c r="CJ398" s="721"/>
      <c r="CK398" s="72"/>
      <c r="CL398" s="72"/>
      <c r="CM398" s="72"/>
      <c r="CN398" s="72"/>
      <c r="CO398" s="72"/>
      <c r="CP398" s="72"/>
      <c r="CQ398" s="72"/>
      <c r="CR398" s="72"/>
      <c r="CS398" s="72"/>
      <c r="CT398" s="72"/>
      <c r="CU398" s="72"/>
      <c r="CV398" s="72"/>
      <c r="CW398" s="72"/>
      <c r="CX398" s="72"/>
      <c r="CY398" s="72"/>
      <c r="CZ398" s="72"/>
      <c r="DA398" s="72"/>
      <c r="DB398" s="72"/>
      <c r="DC398" s="72"/>
      <c r="DD398" s="72"/>
      <c r="DE398" s="72"/>
      <c r="DF398" s="72"/>
      <c r="DG398" s="72"/>
      <c r="DH398" s="72"/>
      <c r="DI398" s="72"/>
      <c r="DJ398" s="72"/>
      <c r="DK398" s="72"/>
      <c r="DL398" s="72"/>
      <c r="DM398" s="72"/>
      <c r="DN398" s="72"/>
      <c r="DO398" s="72"/>
      <c r="DP398" s="72"/>
      <c r="DQ398" s="72"/>
      <c r="DR398" s="72"/>
      <c r="DS398" s="72"/>
      <c r="DT398" s="72"/>
      <c r="DU398" s="72"/>
      <c r="DV398" s="72"/>
      <c r="DW398" s="72"/>
      <c r="DX398" s="72"/>
      <c r="DY398" s="72"/>
      <c r="DZ398" s="72"/>
      <c r="EA398" s="72"/>
      <c r="EB398" s="72"/>
    </row>
    <row r="399" spans="1:132" s="58" customFormat="1" ht="35.1" customHeight="1">
      <c r="A399" s="657"/>
      <c r="B399" s="113"/>
      <c r="C399" s="120"/>
      <c r="D399" s="120"/>
      <c r="E399" s="120"/>
      <c r="F399" s="113"/>
      <c r="G399" s="1475" t="s">
        <v>158</v>
      </c>
      <c r="H399" s="1476"/>
      <c r="I399" s="1476"/>
      <c r="J399" s="1476"/>
      <c r="K399" s="1476"/>
      <c r="L399" s="1476"/>
      <c r="M399" s="1476"/>
      <c r="N399" s="1476"/>
      <c r="O399" s="1476"/>
      <c r="P399" s="1476"/>
      <c r="Q399" s="1476"/>
      <c r="R399" s="1476"/>
      <c r="S399" s="1476"/>
      <c r="T399" s="1476"/>
      <c r="U399" s="1476"/>
      <c r="V399" s="1476"/>
      <c r="W399" s="1476"/>
      <c r="X399" s="1476"/>
      <c r="Y399" s="1476"/>
      <c r="Z399" s="1476"/>
      <c r="AA399" s="1476"/>
      <c r="AB399" s="1476"/>
      <c r="AC399" s="1476"/>
      <c r="AD399" s="1476"/>
      <c r="AE399" s="1476"/>
      <c r="AF399" s="1476"/>
      <c r="AG399" s="1476"/>
      <c r="AH399" s="1476"/>
      <c r="AI399" s="1476"/>
      <c r="AJ399" s="1476"/>
      <c r="AK399" s="1476"/>
      <c r="AL399" s="1476"/>
      <c r="AM399" s="1476"/>
      <c r="AN399" s="1476"/>
      <c r="AO399" s="1477"/>
      <c r="AP399" s="1471" t="s">
        <v>559</v>
      </c>
      <c r="AQ399" s="1466"/>
      <c r="AR399" s="1466"/>
      <c r="AS399" s="1466"/>
      <c r="AT399" s="1466"/>
      <c r="AU399" s="1470"/>
      <c r="AV399" s="1466" t="s">
        <v>530</v>
      </c>
      <c r="AW399" s="1466"/>
      <c r="AX399" s="1466"/>
      <c r="AY399" s="1466"/>
      <c r="AZ399" s="1466"/>
      <c r="BA399" s="1470"/>
      <c r="BB399" s="1471" t="s">
        <v>535</v>
      </c>
      <c r="BC399" s="1466"/>
      <c r="BD399" s="1466"/>
      <c r="BE399" s="1466"/>
      <c r="BF399" s="1466"/>
      <c r="BG399" s="1470"/>
      <c r="BH399" s="1472" t="s">
        <v>536</v>
      </c>
      <c r="BI399" s="1466"/>
      <c r="BJ399" s="1466"/>
      <c r="BK399" s="1466"/>
      <c r="BL399" s="1466"/>
      <c r="BM399" s="1470"/>
      <c r="BN399" s="1466" t="s">
        <v>562</v>
      </c>
      <c r="BO399" s="1466"/>
      <c r="BP399" s="1466"/>
      <c r="BQ399" s="1466"/>
      <c r="BR399" s="1466"/>
      <c r="BS399" s="1467"/>
      <c r="BU399" s="654"/>
      <c r="BV399" s="610" t="b">
        <v>0</v>
      </c>
      <c r="BW399" s="610" t="b">
        <v>0</v>
      </c>
      <c r="BX399" s="610" t="b">
        <v>0</v>
      </c>
      <c r="BY399" s="610" t="b">
        <v>0</v>
      </c>
      <c r="BZ399" s="610" t="b">
        <v>0</v>
      </c>
      <c r="CA399" s="612">
        <f t="shared" si="31"/>
        <v>2</v>
      </c>
      <c r="CB399" s="610"/>
      <c r="CC399" s="610"/>
      <c r="CD399" s="610"/>
      <c r="CE399" s="610"/>
      <c r="CF399" s="610"/>
      <c r="CG399" s="610"/>
      <c r="CH399" s="610"/>
      <c r="CI399" s="735"/>
      <c r="CJ399" s="735"/>
      <c r="CK399" s="441"/>
      <c r="CL399" s="441"/>
      <c r="CM399" s="441"/>
      <c r="CN399" s="441"/>
      <c r="CO399" s="441"/>
      <c r="CP399" s="441"/>
      <c r="CQ399" s="441"/>
      <c r="CR399" s="441"/>
      <c r="CS399" s="441"/>
      <c r="CT399" s="441"/>
      <c r="CU399" s="441"/>
      <c r="CV399" s="441"/>
      <c r="CW399" s="441"/>
      <c r="CX399" s="441"/>
      <c r="CY399" s="441"/>
      <c r="CZ399" s="441"/>
      <c r="DA399" s="441"/>
      <c r="DB399" s="441"/>
      <c r="DC399" s="441"/>
      <c r="DD399" s="441"/>
      <c r="DE399" s="441"/>
      <c r="DF399" s="441"/>
      <c r="DG399" s="441"/>
      <c r="DH399" s="441"/>
      <c r="DI399" s="441"/>
      <c r="DJ399" s="441"/>
      <c r="DK399" s="441"/>
      <c r="DL399" s="441"/>
      <c r="DM399" s="441"/>
      <c r="DN399" s="441"/>
      <c r="DO399" s="441"/>
      <c r="DP399" s="441"/>
      <c r="DQ399" s="441"/>
      <c r="DR399" s="441"/>
      <c r="DS399" s="441"/>
      <c r="DT399" s="441"/>
      <c r="DU399" s="441"/>
      <c r="DV399" s="441"/>
      <c r="DW399" s="441"/>
      <c r="DX399" s="441"/>
      <c r="DY399" s="441"/>
      <c r="DZ399" s="441"/>
      <c r="EA399" s="441"/>
      <c r="EB399" s="441"/>
    </row>
    <row r="400" spans="1:132" s="58" customFormat="1" ht="35.1" customHeight="1">
      <c r="A400" s="657"/>
      <c r="B400" s="113"/>
      <c r="C400" s="120"/>
      <c r="D400" s="120"/>
      <c r="E400" s="120"/>
      <c r="F400" s="113"/>
      <c r="G400" s="1475" t="s">
        <v>156</v>
      </c>
      <c r="H400" s="1476"/>
      <c r="I400" s="1476"/>
      <c r="J400" s="1476"/>
      <c r="K400" s="1476"/>
      <c r="L400" s="1476"/>
      <c r="M400" s="1476"/>
      <c r="N400" s="1476"/>
      <c r="O400" s="1476"/>
      <c r="P400" s="1476"/>
      <c r="Q400" s="1476"/>
      <c r="R400" s="1476"/>
      <c r="S400" s="1476"/>
      <c r="T400" s="1476"/>
      <c r="U400" s="1476"/>
      <c r="V400" s="1476"/>
      <c r="W400" s="1476"/>
      <c r="X400" s="1476"/>
      <c r="Y400" s="1476"/>
      <c r="Z400" s="1476"/>
      <c r="AA400" s="1476"/>
      <c r="AB400" s="1476"/>
      <c r="AC400" s="1476"/>
      <c r="AD400" s="1476"/>
      <c r="AE400" s="1476"/>
      <c r="AF400" s="1476"/>
      <c r="AG400" s="1476"/>
      <c r="AH400" s="1476"/>
      <c r="AI400" s="1476"/>
      <c r="AJ400" s="1476"/>
      <c r="AK400" s="1476"/>
      <c r="AL400" s="1476"/>
      <c r="AM400" s="1476"/>
      <c r="AN400" s="1476"/>
      <c r="AO400" s="1477"/>
      <c r="AP400" s="1471" t="s">
        <v>559</v>
      </c>
      <c r="AQ400" s="1466"/>
      <c r="AR400" s="1466"/>
      <c r="AS400" s="1466"/>
      <c r="AT400" s="1466"/>
      <c r="AU400" s="1470"/>
      <c r="AV400" s="1466" t="s">
        <v>530</v>
      </c>
      <c r="AW400" s="1466"/>
      <c r="AX400" s="1466"/>
      <c r="AY400" s="1466"/>
      <c r="AZ400" s="1466"/>
      <c r="BA400" s="1470"/>
      <c r="BB400" s="1471" t="s">
        <v>535</v>
      </c>
      <c r="BC400" s="1466"/>
      <c r="BD400" s="1466"/>
      <c r="BE400" s="1466"/>
      <c r="BF400" s="1466"/>
      <c r="BG400" s="1470"/>
      <c r="BH400" s="1472" t="s">
        <v>536</v>
      </c>
      <c r="BI400" s="1466"/>
      <c r="BJ400" s="1466"/>
      <c r="BK400" s="1466"/>
      <c r="BL400" s="1466"/>
      <c r="BM400" s="1470"/>
      <c r="BN400" s="1466" t="s">
        <v>534</v>
      </c>
      <c r="BO400" s="1466"/>
      <c r="BP400" s="1466"/>
      <c r="BQ400" s="1466"/>
      <c r="BR400" s="1466"/>
      <c r="BS400" s="1467"/>
      <c r="BU400" s="654"/>
      <c r="BV400" s="610" t="b">
        <v>0</v>
      </c>
      <c r="BW400" s="610" t="b">
        <v>0</v>
      </c>
      <c r="BX400" s="610" t="b">
        <v>0</v>
      </c>
      <c r="BY400" s="610" t="b">
        <v>0</v>
      </c>
      <c r="BZ400" s="610" t="b">
        <v>0</v>
      </c>
      <c r="CA400" s="612">
        <f t="shared" si="31"/>
        <v>2</v>
      </c>
      <c r="CB400" s="610"/>
      <c r="CC400" s="610"/>
      <c r="CD400" s="610"/>
      <c r="CE400" s="610"/>
      <c r="CF400" s="610"/>
      <c r="CG400" s="610"/>
      <c r="CH400" s="610"/>
      <c r="CI400" s="735"/>
      <c r="CJ400" s="735"/>
      <c r="CK400" s="441"/>
      <c r="CL400" s="441"/>
      <c r="CM400" s="441"/>
      <c r="CN400" s="441"/>
      <c r="CO400" s="441"/>
      <c r="CP400" s="441"/>
      <c r="CQ400" s="441"/>
      <c r="CR400" s="441"/>
      <c r="CS400" s="441"/>
      <c r="CT400" s="441"/>
      <c r="CU400" s="441"/>
      <c r="CV400" s="441"/>
      <c r="CW400" s="441"/>
      <c r="CX400" s="441"/>
      <c r="CY400" s="441"/>
      <c r="CZ400" s="441"/>
      <c r="DA400" s="441"/>
      <c r="DB400" s="441"/>
      <c r="DC400" s="441"/>
      <c r="DD400" s="441"/>
      <c r="DE400" s="441"/>
      <c r="DF400" s="441"/>
      <c r="DG400" s="441"/>
      <c r="DH400" s="441"/>
      <c r="DI400" s="441"/>
      <c r="DJ400" s="441"/>
      <c r="DK400" s="441"/>
      <c r="DL400" s="441"/>
      <c r="DM400" s="441"/>
      <c r="DN400" s="441"/>
      <c r="DO400" s="441"/>
      <c r="DP400" s="441"/>
      <c r="DQ400" s="441"/>
      <c r="DR400" s="441"/>
      <c r="DS400" s="441"/>
      <c r="DT400" s="441"/>
      <c r="DU400" s="441"/>
      <c r="DV400" s="441"/>
      <c r="DW400" s="441"/>
      <c r="DX400" s="441"/>
      <c r="DY400" s="441"/>
      <c r="DZ400" s="441"/>
      <c r="EA400" s="441"/>
      <c r="EB400" s="441"/>
    </row>
    <row r="401" spans="1:132" s="72" customFormat="1" ht="35.1" customHeight="1">
      <c r="A401" s="657"/>
      <c r="B401" s="113"/>
      <c r="C401" s="120"/>
      <c r="D401" s="120"/>
      <c r="E401" s="120"/>
      <c r="F401" s="113"/>
      <c r="G401" s="1478" t="s">
        <v>215</v>
      </c>
      <c r="H401" s="1479"/>
      <c r="I401" s="1479"/>
      <c r="J401" s="1479"/>
      <c r="K401" s="1479"/>
      <c r="L401" s="1479"/>
      <c r="M401" s="1479"/>
      <c r="N401" s="1479"/>
      <c r="O401" s="1479"/>
      <c r="P401" s="1479"/>
      <c r="Q401" s="1479"/>
      <c r="R401" s="1479"/>
      <c r="S401" s="1479"/>
      <c r="T401" s="1479"/>
      <c r="U401" s="1479"/>
      <c r="V401" s="1479"/>
      <c r="W401" s="1479"/>
      <c r="X401" s="1479"/>
      <c r="Y401" s="1479"/>
      <c r="Z401" s="1479"/>
      <c r="AA401" s="1479"/>
      <c r="AB401" s="1479"/>
      <c r="AC401" s="1479"/>
      <c r="AD401" s="1479"/>
      <c r="AE401" s="1479"/>
      <c r="AF401" s="1479"/>
      <c r="AG401" s="1479"/>
      <c r="AH401" s="1479"/>
      <c r="AI401" s="1479"/>
      <c r="AJ401" s="1479"/>
      <c r="AK401" s="1479"/>
      <c r="AL401" s="1479"/>
      <c r="AM401" s="1479"/>
      <c r="AN401" s="1479"/>
      <c r="AO401" s="1480"/>
      <c r="AP401" s="1471" t="s">
        <v>559</v>
      </c>
      <c r="AQ401" s="1466"/>
      <c r="AR401" s="1466"/>
      <c r="AS401" s="1466"/>
      <c r="AT401" s="1466"/>
      <c r="AU401" s="1470"/>
      <c r="AV401" s="1466" t="s">
        <v>530</v>
      </c>
      <c r="AW401" s="1466"/>
      <c r="AX401" s="1466"/>
      <c r="AY401" s="1466"/>
      <c r="AZ401" s="1466"/>
      <c r="BA401" s="1470"/>
      <c r="BB401" s="1471" t="s">
        <v>535</v>
      </c>
      <c r="BC401" s="1466"/>
      <c r="BD401" s="1466"/>
      <c r="BE401" s="1466"/>
      <c r="BF401" s="1466"/>
      <c r="BG401" s="1470"/>
      <c r="BH401" s="1472" t="s">
        <v>536</v>
      </c>
      <c r="BI401" s="1466"/>
      <c r="BJ401" s="1466"/>
      <c r="BK401" s="1466"/>
      <c r="BL401" s="1466"/>
      <c r="BM401" s="1470"/>
      <c r="BN401" s="1466" t="s">
        <v>534</v>
      </c>
      <c r="BO401" s="1466"/>
      <c r="BP401" s="1466"/>
      <c r="BQ401" s="1466"/>
      <c r="BR401" s="1466"/>
      <c r="BS401" s="1467"/>
      <c r="BU401" s="659"/>
      <c r="BV401" s="586" t="b">
        <v>0</v>
      </c>
      <c r="BW401" s="586" t="b">
        <v>0</v>
      </c>
      <c r="BX401" s="586" t="b">
        <v>0</v>
      </c>
      <c r="BY401" s="586" t="b">
        <v>0</v>
      </c>
      <c r="BZ401" s="586" t="b">
        <v>0</v>
      </c>
      <c r="CA401" s="612">
        <f t="shared" si="31"/>
        <v>2</v>
      </c>
      <c r="CB401" s="586"/>
      <c r="CC401" s="586"/>
      <c r="CD401" s="586"/>
      <c r="CE401" s="586"/>
      <c r="CF401" s="586"/>
      <c r="CG401" s="586"/>
      <c r="CH401" s="586"/>
      <c r="CI401" s="721"/>
      <c r="CJ401" s="721"/>
    </row>
    <row r="402" spans="1:132" s="72" customFormat="1" ht="9.75" customHeight="1">
      <c r="A402" s="657"/>
      <c r="B402" s="113"/>
      <c r="C402" s="120"/>
      <c r="D402" s="120"/>
      <c r="E402" s="120"/>
      <c r="F402" s="113"/>
      <c r="G402" s="449"/>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c r="AP402" s="450"/>
      <c r="AQ402" s="450"/>
      <c r="AR402" s="450"/>
      <c r="AS402" s="450"/>
      <c r="AT402" s="450"/>
      <c r="AU402" s="450"/>
      <c r="AV402" s="450"/>
      <c r="AW402" s="450"/>
      <c r="AX402" s="450"/>
      <c r="AY402" s="450"/>
      <c r="AZ402" s="450"/>
      <c r="BA402" s="450"/>
      <c r="BB402" s="450"/>
      <c r="BC402" s="450"/>
      <c r="BD402" s="450"/>
      <c r="BE402" s="450"/>
      <c r="BF402" s="450"/>
      <c r="BG402" s="450"/>
      <c r="BH402" s="450"/>
      <c r="BI402" s="450"/>
      <c r="BJ402" s="450"/>
      <c r="BK402" s="450"/>
      <c r="BL402" s="450"/>
      <c r="BM402" s="450"/>
      <c r="BN402" s="450"/>
      <c r="BO402" s="450"/>
      <c r="BP402" s="450"/>
      <c r="BQ402" s="450"/>
      <c r="BR402" s="450"/>
      <c r="BS402" s="450"/>
      <c r="BU402" s="659"/>
      <c r="BV402" s="586"/>
      <c r="BW402" s="586"/>
      <c r="BX402" s="586"/>
      <c r="BY402" s="586"/>
      <c r="BZ402" s="586"/>
      <c r="CA402" s="586"/>
      <c r="CB402" s="586"/>
      <c r="CC402" s="586"/>
      <c r="CD402" s="586"/>
      <c r="CE402" s="586"/>
      <c r="CF402" s="586"/>
      <c r="CG402" s="586"/>
      <c r="CH402" s="586"/>
      <c r="CI402" s="721"/>
      <c r="CJ402" s="721"/>
    </row>
    <row r="403" spans="1:132" s="72" customFormat="1" ht="27.75" customHeight="1">
      <c r="A403" s="667"/>
      <c r="B403" s="451"/>
      <c r="C403" s="452"/>
      <c r="D403" s="452"/>
      <c r="E403" s="452"/>
      <c r="F403" s="451"/>
      <c r="G403" s="453"/>
      <c r="H403" s="1468" t="s">
        <v>302</v>
      </c>
      <c r="I403" s="1469"/>
      <c r="J403" s="1469"/>
      <c r="K403" s="1469"/>
      <c r="L403" s="1469"/>
      <c r="M403" s="1469"/>
      <c r="N403" s="1469"/>
      <c r="O403" s="1469"/>
      <c r="P403" s="1469"/>
      <c r="Q403" s="1469"/>
      <c r="R403" s="1469"/>
      <c r="S403" s="1469"/>
      <c r="T403" s="1469"/>
      <c r="U403" s="1469"/>
      <c r="V403" s="1469"/>
      <c r="W403" s="1469"/>
      <c r="X403" s="1469"/>
      <c r="Y403" s="1469"/>
      <c r="Z403" s="1469"/>
      <c r="AA403" s="1469"/>
      <c r="AB403" s="1469"/>
      <c r="AC403" s="1469"/>
      <c r="AD403" s="1469"/>
      <c r="AE403" s="1469"/>
      <c r="AF403" s="1469"/>
      <c r="AG403" s="1469"/>
      <c r="AH403" s="1469"/>
      <c r="AI403" s="1469"/>
      <c r="AJ403" s="1469"/>
      <c r="AK403" s="1469"/>
      <c r="AL403" s="1469"/>
      <c r="AM403" s="1469"/>
      <c r="AN403" s="1469"/>
      <c r="AO403" s="1469"/>
      <c r="AP403" s="1469"/>
      <c r="AQ403" s="1469"/>
      <c r="AR403" s="1469"/>
      <c r="AS403" s="1469"/>
      <c r="AT403" s="1469"/>
      <c r="AU403" s="1469"/>
      <c r="AV403" s="1469"/>
      <c r="AW403" s="1469"/>
      <c r="AX403" s="1469"/>
      <c r="AY403" s="1469"/>
      <c r="AZ403" s="1469"/>
      <c r="BA403" s="1469"/>
      <c r="BB403" s="1469"/>
      <c r="BC403" s="1469"/>
      <c r="BD403" s="1469"/>
      <c r="BE403" s="1469"/>
      <c r="BF403" s="1469"/>
      <c r="BG403" s="1469"/>
      <c r="BH403" s="1469"/>
      <c r="BI403" s="1469"/>
      <c r="BJ403" s="1469"/>
      <c r="BK403" s="1469"/>
      <c r="BL403" s="1469"/>
      <c r="BM403" s="1469"/>
      <c r="BN403" s="1469"/>
      <c r="BO403" s="1469"/>
      <c r="BP403" s="1469"/>
      <c r="BQ403" s="1469"/>
      <c r="BR403" s="1469"/>
      <c r="BS403" s="1469"/>
      <c r="BU403" s="659"/>
      <c r="BV403" s="586"/>
      <c r="BW403" s="586"/>
      <c r="BX403" s="586"/>
      <c r="BY403" s="586"/>
      <c r="BZ403" s="586"/>
      <c r="CA403" s="586"/>
      <c r="CB403" s="586"/>
      <c r="CC403" s="586"/>
      <c r="CD403" s="586"/>
      <c r="CE403" s="586"/>
      <c r="CF403" s="586"/>
      <c r="CG403" s="586"/>
      <c r="CH403" s="586"/>
      <c r="CI403" s="721"/>
      <c r="CJ403" s="721"/>
    </row>
    <row r="404" spans="1:132" s="72" customFormat="1" ht="21" customHeight="1">
      <c r="A404" s="667"/>
      <c r="B404" s="451"/>
      <c r="C404" s="452"/>
      <c r="D404" s="452"/>
      <c r="E404" s="452"/>
      <c r="F404" s="451"/>
      <c r="G404" s="453"/>
      <c r="H404" s="83"/>
      <c r="I404" s="454"/>
      <c r="J404" s="454"/>
      <c r="K404" s="454"/>
      <c r="L404" s="454"/>
      <c r="M404" s="454"/>
      <c r="N404" s="454"/>
      <c r="O404" s="454"/>
      <c r="P404" s="454"/>
      <c r="Q404" s="454"/>
      <c r="R404" s="454"/>
      <c r="S404" s="454"/>
      <c r="T404" s="454"/>
      <c r="U404" s="454"/>
      <c r="V404" s="454"/>
      <c r="W404" s="454"/>
      <c r="X404" s="454"/>
      <c r="Y404" s="454"/>
      <c r="Z404" s="454"/>
      <c r="AA404" s="454"/>
      <c r="AB404" s="454"/>
      <c r="AC404" s="454"/>
      <c r="AD404" s="454"/>
      <c r="AE404" s="454"/>
      <c r="AF404" s="454"/>
      <c r="AG404" s="454"/>
      <c r="AH404" s="454"/>
      <c r="AI404" s="454"/>
      <c r="AJ404" s="454"/>
      <c r="AK404" s="454"/>
      <c r="AL404" s="454"/>
      <c r="AM404" s="454"/>
      <c r="AN404" s="454"/>
      <c r="AO404" s="454"/>
      <c r="AP404" s="454"/>
      <c r="AQ404" s="454"/>
      <c r="AR404" s="454"/>
      <c r="AS404" s="454"/>
      <c r="AT404" s="454"/>
      <c r="AU404" s="454"/>
      <c r="AV404" s="454"/>
      <c r="AW404" s="454"/>
      <c r="AX404" s="454"/>
      <c r="AY404" s="454"/>
      <c r="AZ404" s="454"/>
      <c r="BA404" s="454"/>
      <c r="BB404" s="454"/>
      <c r="BC404" s="454"/>
      <c r="BD404" s="454"/>
      <c r="BE404" s="454"/>
      <c r="BF404" s="454"/>
      <c r="BG404" s="454"/>
      <c r="BH404" s="454"/>
      <c r="BI404" s="454"/>
      <c r="BJ404" s="454"/>
      <c r="BK404" s="454"/>
      <c r="BL404" s="454"/>
      <c r="BM404" s="454"/>
      <c r="BN404" s="454"/>
      <c r="BO404" s="454"/>
      <c r="BP404" s="454"/>
      <c r="BQ404" s="454"/>
      <c r="BR404" s="454"/>
      <c r="BS404" s="63" t="str">
        <f>IF(COUNTIF(CA387:CA401,1)=0,"","各項目ごとにチェックは１つでお願いします。")</f>
        <v/>
      </c>
      <c r="BU404" s="659"/>
      <c r="BV404" s="586"/>
      <c r="BW404" s="586"/>
      <c r="BX404" s="586"/>
      <c r="BY404" s="586"/>
      <c r="BZ404" s="586"/>
      <c r="CA404" s="586"/>
      <c r="CB404" s="586"/>
      <c r="CC404" s="586"/>
      <c r="CD404" s="586"/>
      <c r="CE404" s="586"/>
      <c r="CF404" s="586"/>
      <c r="CG404" s="586"/>
      <c r="CH404" s="586"/>
      <c r="CI404" s="721"/>
      <c r="CJ404" s="721"/>
    </row>
    <row r="405" spans="1:132" s="72" customFormat="1" ht="17.25" customHeight="1">
      <c r="A405" s="667"/>
      <c r="B405" s="451"/>
      <c r="C405" s="452"/>
      <c r="D405" s="452"/>
      <c r="E405" s="452"/>
      <c r="F405" s="451"/>
      <c r="G405" s="453"/>
      <c r="H405" s="83"/>
      <c r="I405" s="454"/>
      <c r="J405" s="454"/>
      <c r="K405" s="454"/>
      <c r="L405" s="454"/>
      <c r="M405" s="454"/>
      <c r="N405" s="454"/>
      <c r="O405" s="454"/>
      <c r="P405" s="454"/>
      <c r="Q405" s="454"/>
      <c r="R405" s="454"/>
      <c r="S405" s="454"/>
      <c r="T405" s="454"/>
      <c r="U405" s="454"/>
      <c r="V405" s="454"/>
      <c r="W405" s="454"/>
      <c r="X405" s="454"/>
      <c r="Y405" s="454"/>
      <c r="Z405" s="454"/>
      <c r="AA405" s="454"/>
      <c r="AB405" s="454"/>
      <c r="AC405" s="454"/>
      <c r="AD405" s="454"/>
      <c r="AE405" s="454"/>
      <c r="AF405" s="454"/>
      <c r="AG405" s="454"/>
      <c r="AH405" s="454"/>
      <c r="AI405" s="454"/>
      <c r="AJ405" s="454"/>
      <c r="AK405" s="454"/>
      <c r="AL405" s="454"/>
      <c r="AM405" s="454"/>
      <c r="AN405" s="454"/>
      <c r="AO405" s="454"/>
      <c r="AP405" s="454"/>
      <c r="AQ405" s="454"/>
      <c r="AR405" s="454"/>
      <c r="AT405" s="886"/>
      <c r="AU405" s="886"/>
      <c r="AV405" s="886"/>
      <c r="AW405" s="886"/>
      <c r="AX405" s="886"/>
      <c r="AY405" s="886"/>
      <c r="AZ405" s="886"/>
      <c r="BA405" s="886"/>
      <c r="BB405" s="886"/>
      <c r="BC405" s="886"/>
      <c r="BD405" s="886"/>
      <c r="BE405" s="886"/>
      <c r="BF405" s="886"/>
      <c r="BG405" s="886"/>
      <c r="BH405" s="886"/>
      <c r="BI405" s="886"/>
      <c r="BJ405" s="886"/>
      <c r="BK405" s="886"/>
      <c r="BL405" s="886"/>
      <c r="BM405" s="886"/>
      <c r="BN405" s="886"/>
      <c r="BO405" s="886"/>
      <c r="BP405" s="886"/>
      <c r="BQ405" s="886"/>
      <c r="BR405" s="887"/>
      <c r="BS405" s="63" t="str">
        <f>IF(OR(COUNTIF(CA387:CA401,2)=0,COUNTIF(CA387:CA401,2)=15),"","チェックしていない項目があります。")</f>
        <v/>
      </c>
      <c r="BU405" s="659"/>
      <c r="BV405" s="586"/>
      <c r="BW405" s="586"/>
      <c r="BX405" s="586"/>
      <c r="BY405" s="586"/>
      <c r="BZ405" s="586"/>
      <c r="CA405" s="586"/>
      <c r="CB405" s="586"/>
      <c r="CC405" s="586"/>
      <c r="CD405" s="586"/>
      <c r="CE405" s="586"/>
      <c r="CF405" s="586"/>
      <c r="CG405" s="586"/>
      <c r="CH405" s="586"/>
      <c r="CI405" s="721"/>
      <c r="CJ405" s="721"/>
    </row>
    <row r="406" spans="1:132" s="72" customFormat="1" ht="37.5" customHeight="1">
      <c r="A406" s="667"/>
      <c r="B406" s="451"/>
      <c r="C406" s="452"/>
      <c r="D406" s="452"/>
      <c r="E406" s="452"/>
      <c r="F406" s="451"/>
      <c r="G406" s="1473" t="s">
        <v>688</v>
      </c>
      <c r="H406" s="1473"/>
      <c r="I406" s="1473"/>
      <c r="J406" s="1473"/>
      <c r="K406" s="1473"/>
      <c r="L406" s="1473"/>
      <c r="M406" s="1473"/>
      <c r="N406" s="1473"/>
      <c r="O406" s="1473"/>
      <c r="P406" s="1473"/>
      <c r="Q406" s="1473"/>
      <c r="R406" s="1473"/>
      <c r="S406" s="1473"/>
      <c r="T406" s="1473"/>
      <c r="U406" s="1473"/>
      <c r="V406" s="1473"/>
      <c r="W406" s="1473"/>
      <c r="X406" s="1473"/>
      <c r="Y406" s="1473"/>
      <c r="Z406" s="1473"/>
      <c r="AA406" s="1473"/>
      <c r="AB406" s="1473"/>
      <c r="AC406" s="1473"/>
      <c r="AD406" s="1473"/>
      <c r="AE406" s="1473"/>
      <c r="AF406" s="1473"/>
      <c r="AG406" s="1473"/>
      <c r="AH406" s="1473"/>
      <c r="AI406" s="1473"/>
      <c r="AJ406" s="1473"/>
      <c r="AK406" s="1473"/>
      <c r="AL406" s="1473"/>
      <c r="AM406" s="1473"/>
      <c r="AN406" s="1473"/>
      <c r="AO406" s="1473"/>
      <c r="AP406" s="1473"/>
      <c r="AQ406" s="1473"/>
      <c r="AR406" s="1473"/>
      <c r="AS406" s="1473"/>
      <c r="AT406" s="1473"/>
      <c r="AU406" s="1473"/>
      <c r="AV406" s="1473"/>
      <c r="AW406" s="1473"/>
      <c r="AX406" s="1473"/>
      <c r="AY406" s="1473"/>
      <c r="AZ406" s="1473"/>
      <c r="BA406" s="1473"/>
      <c r="BB406" s="1473"/>
      <c r="BC406" s="1473"/>
      <c r="BD406" s="1473"/>
      <c r="BE406" s="1473"/>
      <c r="BF406" s="1473"/>
      <c r="BG406" s="1473"/>
      <c r="BH406" s="1473"/>
      <c r="BI406" s="1473"/>
      <c r="BJ406" s="1473"/>
      <c r="BK406" s="1473"/>
      <c r="BL406" s="1473"/>
      <c r="BM406" s="1473"/>
      <c r="BN406" s="1473"/>
      <c r="BO406" s="1473"/>
      <c r="BP406" s="454"/>
      <c r="BQ406" s="454"/>
      <c r="BR406" s="454"/>
      <c r="BS406" s="63"/>
      <c r="BU406" s="659"/>
      <c r="BV406" s="586"/>
      <c r="BW406" s="586"/>
      <c r="BX406" s="586"/>
      <c r="BY406" s="586"/>
      <c r="BZ406" s="586"/>
      <c r="CA406" s="586"/>
      <c r="CB406" s="586"/>
      <c r="CC406" s="586"/>
      <c r="CD406" s="586"/>
      <c r="CE406" s="586"/>
      <c r="CF406" s="586"/>
      <c r="CG406" s="586"/>
      <c r="CH406" s="586"/>
      <c r="CI406" s="721"/>
      <c r="CJ406" s="721"/>
    </row>
    <row r="407" spans="1:132" s="72" customFormat="1" ht="24.95" customHeight="1">
      <c r="A407" s="667"/>
      <c r="B407" s="451"/>
      <c r="C407" s="452"/>
      <c r="D407" s="452"/>
      <c r="E407" s="452"/>
      <c r="F407" s="451"/>
      <c r="G407" s="453"/>
      <c r="H407" s="83"/>
      <c r="I407" s="454"/>
      <c r="J407" s="454"/>
      <c r="K407" s="454"/>
      <c r="L407" s="454"/>
      <c r="M407" s="454"/>
      <c r="N407" s="454"/>
      <c r="O407" s="454"/>
      <c r="P407" s="454"/>
      <c r="Q407" s="454"/>
      <c r="R407" s="454"/>
      <c r="S407" s="454"/>
      <c r="T407" s="454"/>
      <c r="U407" s="454"/>
      <c r="V407" s="454"/>
      <c r="W407" s="454"/>
      <c r="X407" s="454"/>
      <c r="Y407" s="454"/>
      <c r="Z407" s="454"/>
      <c r="AA407" s="454"/>
      <c r="AB407" s="454"/>
      <c r="AC407" s="454"/>
      <c r="AD407" s="454"/>
      <c r="AE407" s="454"/>
      <c r="AF407" s="454"/>
      <c r="AG407" s="454"/>
      <c r="AH407" s="454"/>
      <c r="AI407" s="454"/>
      <c r="AJ407" s="454"/>
      <c r="AK407" s="454"/>
      <c r="AL407" s="454"/>
      <c r="AM407" s="454"/>
      <c r="AN407" s="454"/>
      <c r="AO407" s="454"/>
      <c r="AP407" s="454"/>
      <c r="AQ407" s="454"/>
      <c r="AR407" s="454"/>
      <c r="AS407" s="454"/>
      <c r="AT407" s="454"/>
      <c r="AU407" s="454"/>
      <c r="AV407" s="454"/>
      <c r="AW407" s="454"/>
      <c r="AX407" s="454"/>
      <c r="AY407" s="454"/>
      <c r="AZ407" s="454"/>
      <c r="BA407" s="454"/>
      <c r="BB407" s="454"/>
      <c r="BC407" s="454"/>
      <c r="BD407" s="454"/>
      <c r="BE407" s="454"/>
      <c r="BF407" s="454"/>
      <c r="BG407" s="454"/>
      <c r="BH407" s="454"/>
      <c r="BI407" s="454"/>
      <c r="BJ407" s="454"/>
      <c r="BK407" s="454"/>
      <c r="BL407" s="454"/>
      <c r="BM407" s="454"/>
      <c r="BN407" s="454"/>
      <c r="BO407" s="454"/>
      <c r="BP407" s="454"/>
      <c r="BQ407" s="454"/>
      <c r="BR407" s="454"/>
      <c r="BS407" s="457"/>
      <c r="BU407" s="659"/>
      <c r="BV407" s="586"/>
      <c r="BW407" s="586"/>
      <c r="BX407" s="586"/>
      <c r="BY407" s="586"/>
      <c r="BZ407" s="586"/>
      <c r="CA407" s="586"/>
      <c r="CB407" s="586"/>
      <c r="CC407" s="586"/>
      <c r="CD407" s="586"/>
      <c r="CE407" s="586"/>
      <c r="CF407" s="586"/>
      <c r="CG407" s="586"/>
      <c r="CH407" s="586"/>
      <c r="CI407" s="721"/>
      <c r="CJ407" s="721"/>
    </row>
    <row r="408" spans="1:132" s="72" customFormat="1" ht="29.25" customHeight="1">
      <c r="A408" s="667"/>
      <c r="B408" s="451"/>
      <c r="C408" s="452"/>
      <c r="D408" s="452"/>
      <c r="E408" s="452"/>
      <c r="F408" s="451"/>
      <c r="G408" s="453"/>
      <c r="H408" s="83"/>
      <c r="I408" s="454"/>
      <c r="J408" s="454"/>
      <c r="K408" s="454"/>
      <c r="L408" s="454"/>
      <c r="M408" s="454"/>
      <c r="N408" s="454"/>
      <c r="O408" s="454"/>
      <c r="P408" s="454"/>
      <c r="Q408" s="454"/>
      <c r="R408" s="454"/>
      <c r="S408" s="454"/>
      <c r="T408" s="454"/>
      <c r="U408" s="454"/>
      <c r="V408" s="454"/>
      <c r="W408" s="454"/>
      <c r="X408" s="454"/>
      <c r="Y408" s="454"/>
      <c r="Z408" s="454"/>
      <c r="AA408" s="454"/>
      <c r="AB408" s="454"/>
      <c r="AC408" s="454"/>
      <c r="AD408" s="454"/>
      <c r="AE408" s="454"/>
      <c r="AF408" s="454"/>
      <c r="AG408" s="454"/>
      <c r="AH408" s="454"/>
      <c r="AI408" s="454"/>
      <c r="AJ408" s="454"/>
      <c r="AK408" s="454"/>
      <c r="AL408" s="454"/>
      <c r="AM408" s="454"/>
      <c r="AN408" s="454"/>
      <c r="AO408" s="454"/>
      <c r="AP408" s="454"/>
      <c r="AQ408" s="454"/>
      <c r="AR408" s="454"/>
      <c r="AS408" s="454"/>
      <c r="AT408" s="454"/>
      <c r="AU408" s="454"/>
      <c r="AV408" s="454"/>
      <c r="AW408" s="454"/>
      <c r="AX408" s="454"/>
      <c r="AY408" s="454"/>
      <c r="AZ408" s="454"/>
      <c r="BA408" s="454"/>
      <c r="BB408" s="454"/>
      <c r="BC408" s="454"/>
      <c r="BD408" s="454"/>
      <c r="BE408" s="454"/>
      <c r="BF408" s="454"/>
      <c r="BG408" s="454"/>
      <c r="BH408" s="454"/>
      <c r="BI408" s="454"/>
      <c r="BJ408" s="454"/>
      <c r="BK408" s="454"/>
      <c r="BL408" s="454"/>
      <c r="BM408" s="454"/>
      <c r="BN408" s="454"/>
      <c r="BO408" s="454"/>
      <c r="BP408" s="454"/>
      <c r="BQ408" s="454"/>
      <c r="BR408" s="454"/>
      <c r="BS408" s="457"/>
      <c r="BU408" s="659"/>
      <c r="BV408" s="586"/>
      <c r="BW408" s="586"/>
      <c r="BX408" s="586"/>
      <c r="BY408" s="586"/>
      <c r="BZ408" s="586"/>
      <c r="CA408" s="586"/>
      <c r="CB408" s="586"/>
      <c r="CC408" s="586"/>
      <c r="CD408" s="586"/>
      <c r="CE408" s="586"/>
      <c r="CF408" s="586"/>
      <c r="CG408" s="586"/>
      <c r="CH408" s="586"/>
      <c r="CI408" s="721"/>
      <c r="CJ408" s="721"/>
    </row>
    <row r="409" spans="1:132" s="72" customFormat="1" ht="30.75" customHeight="1">
      <c r="A409" s="657"/>
      <c r="B409" s="113"/>
      <c r="C409" s="120"/>
      <c r="D409" s="120"/>
      <c r="E409" s="120"/>
      <c r="F409" s="113"/>
      <c r="G409" s="1474" t="s">
        <v>689</v>
      </c>
      <c r="H409" s="1474"/>
      <c r="I409" s="1474"/>
      <c r="J409" s="1474"/>
      <c r="K409" s="1474"/>
      <c r="L409" s="1474"/>
      <c r="M409" s="1474"/>
      <c r="N409" s="1474"/>
      <c r="O409" s="1474"/>
      <c r="P409" s="1474"/>
      <c r="Q409" s="1474"/>
      <c r="R409" s="1474"/>
      <c r="S409" s="1474"/>
      <c r="T409" s="1474"/>
      <c r="U409" s="1474"/>
      <c r="V409" s="1474"/>
      <c r="W409" s="1474"/>
      <c r="X409" s="1474"/>
      <c r="Y409" s="1474"/>
      <c r="Z409" s="1474"/>
      <c r="AA409" s="1474"/>
      <c r="AB409" s="1474"/>
      <c r="AC409" s="1474"/>
      <c r="AD409" s="1474"/>
      <c r="AE409" s="1474"/>
      <c r="AF409" s="1474"/>
      <c r="AG409" s="1474"/>
      <c r="AH409" s="1474"/>
      <c r="AI409" s="1474"/>
      <c r="AJ409" s="1474"/>
      <c r="AK409" s="1474"/>
      <c r="AL409" s="1474"/>
      <c r="AM409" s="1474"/>
      <c r="AN409" s="1474"/>
      <c r="AO409" s="1474"/>
      <c r="AP409" s="1474"/>
      <c r="AQ409" s="1474"/>
      <c r="AR409" s="1474"/>
      <c r="AS409" s="1474"/>
      <c r="AT409" s="1474"/>
      <c r="AU409" s="1474"/>
      <c r="AV409" s="1474"/>
      <c r="AW409" s="1474"/>
      <c r="AX409" s="1474"/>
      <c r="AY409" s="1474"/>
      <c r="AZ409" s="1474"/>
      <c r="BA409" s="1474"/>
      <c r="BB409" s="1474"/>
      <c r="BC409" s="1474"/>
      <c r="BD409" s="1474"/>
      <c r="BE409" s="1474"/>
      <c r="BF409" s="1474"/>
      <c r="BG409" s="1474"/>
      <c r="BH409" s="1474"/>
      <c r="BI409" s="1474"/>
      <c r="BJ409" s="1474"/>
      <c r="BK409" s="1474"/>
      <c r="BL409" s="1474"/>
      <c r="BM409" s="1474"/>
      <c r="BN409" s="1474"/>
      <c r="BO409" s="1474"/>
      <c r="BP409" s="450"/>
      <c r="BQ409" s="450"/>
      <c r="BR409" s="450"/>
      <c r="BS409" s="459"/>
      <c r="BU409" s="659"/>
      <c r="BV409" s="586"/>
      <c r="BW409" s="586"/>
      <c r="BX409" s="586"/>
      <c r="BY409" s="586"/>
      <c r="BZ409" s="586"/>
      <c r="CA409" s="586"/>
      <c r="CB409" s="586"/>
      <c r="CC409" s="586"/>
      <c r="CD409" s="586"/>
      <c r="CE409" s="586"/>
      <c r="CF409" s="586"/>
      <c r="CG409" s="586"/>
      <c r="CH409" s="586"/>
      <c r="CI409" s="721"/>
      <c r="CJ409" s="721"/>
    </row>
    <row r="410" spans="1:132" s="72" customFormat="1" ht="8.25" customHeight="1">
      <c r="A410" s="657"/>
      <c r="B410" s="113"/>
      <c r="C410" s="120"/>
      <c r="D410" s="120"/>
      <c r="E410" s="120"/>
      <c r="F410" s="113"/>
      <c r="G410" s="825"/>
      <c r="H410" s="825"/>
      <c r="I410" s="825"/>
      <c r="J410" s="825"/>
      <c r="K410" s="825"/>
      <c r="L410" s="825"/>
      <c r="M410" s="825"/>
      <c r="N410" s="825"/>
      <c r="O410" s="825"/>
      <c r="P410" s="825"/>
      <c r="Q410" s="825"/>
      <c r="R410" s="825"/>
      <c r="S410" s="825"/>
      <c r="T410" s="825"/>
      <c r="U410" s="825"/>
      <c r="V410" s="825"/>
      <c r="W410" s="825"/>
      <c r="X410" s="825"/>
      <c r="Y410" s="825"/>
      <c r="Z410" s="825"/>
      <c r="AA410" s="825"/>
      <c r="AB410" s="825"/>
      <c r="AC410" s="825"/>
      <c r="AD410" s="825"/>
      <c r="AE410" s="825"/>
      <c r="AF410" s="825"/>
      <c r="AG410" s="825"/>
      <c r="AH410" s="825"/>
      <c r="AI410" s="825"/>
      <c r="AJ410" s="825"/>
      <c r="AK410" s="825"/>
      <c r="AL410" s="825"/>
      <c r="AM410" s="825"/>
      <c r="AN410" s="825"/>
      <c r="AO410" s="825"/>
      <c r="AP410" s="825"/>
      <c r="AQ410" s="825"/>
      <c r="AR410" s="825"/>
      <c r="AS410" s="825"/>
      <c r="AT410" s="825"/>
      <c r="AU410" s="825"/>
      <c r="AV410" s="825"/>
      <c r="AW410" s="825"/>
      <c r="AX410" s="825"/>
      <c r="AY410" s="825"/>
      <c r="AZ410" s="825"/>
      <c r="BA410" s="825"/>
      <c r="BB410" s="825"/>
      <c r="BC410" s="825"/>
      <c r="BD410" s="825"/>
      <c r="BE410" s="825"/>
      <c r="BF410" s="825"/>
      <c r="BG410" s="825"/>
      <c r="BH410" s="825"/>
      <c r="BI410" s="825"/>
      <c r="BJ410" s="825"/>
      <c r="BK410" s="825"/>
      <c r="BL410" s="825"/>
      <c r="BM410" s="825"/>
      <c r="BN410" s="825"/>
      <c r="BO410" s="825"/>
      <c r="BP410" s="450"/>
      <c r="BQ410" s="450"/>
      <c r="BR410" s="450"/>
      <c r="BS410" s="459"/>
      <c r="BU410" s="659"/>
      <c r="BV410" s="586"/>
      <c r="BW410" s="586"/>
      <c r="BX410" s="586"/>
      <c r="BY410" s="586"/>
      <c r="BZ410" s="586"/>
      <c r="CA410" s="586"/>
      <c r="CB410" s="586"/>
      <c r="CC410" s="586"/>
      <c r="CD410" s="586"/>
      <c r="CE410" s="586"/>
      <c r="CF410" s="586"/>
      <c r="CG410" s="586"/>
      <c r="CH410" s="586"/>
      <c r="CI410" s="721"/>
      <c r="CJ410" s="721"/>
    </row>
    <row r="411" spans="1:132" s="72" customFormat="1" ht="11.25" customHeight="1">
      <c r="A411" s="660"/>
      <c r="B411" s="433"/>
      <c r="C411" s="433"/>
      <c r="D411" s="433"/>
      <c r="E411" s="433"/>
      <c r="F411" s="433"/>
      <c r="G411" s="433"/>
      <c r="H411" s="433"/>
      <c r="I411" s="433"/>
      <c r="J411" s="433"/>
      <c r="K411" s="433"/>
      <c r="L411" s="433"/>
      <c r="M411" s="433"/>
      <c r="N411" s="433"/>
      <c r="O411" s="433"/>
      <c r="P411" s="433"/>
      <c r="Q411" s="433"/>
      <c r="R411" s="433"/>
      <c r="S411" s="433"/>
      <c r="T411" s="433"/>
      <c r="U411" s="433"/>
      <c r="V411" s="433"/>
      <c r="W411" s="433"/>
      <c r="X411" s="433"/>
      <c r="Y411" s="433"/>
      <c r="Z411" s="433"/>
      <c r="AA411" s="433"/>
      <c r="AB411" s="433"/>
      <c r="AC411" s="433"/>
      <c r="AD411" s="433"/>
      <c r="AE411" s="433"/>
      <c r="AF411" s="433"/>
      <c r="AG411" s="433"/>
      <c r="AH411" s="433"/>
      <c r="AI411" s="433"/>
      <c r="AJ411" s="433"/>
      <c r="AK411" s="433"/>
      <c r="AL411" s="433"/>
      <c r="AM411" s="433"/>
      <c r="AN411" s="433"/>
      <c r="AO411" s="433"/>
      <c r="AP411" s="433"/>
      <c r="AQ411" s="433"/>
      <c r="AR411" s="433"/>
      <c r="AS411" s="433"/>
      <c r="AT411" s="433"/>
      <c r="AU411" s="433"/>
      <c r="AV411" s="433"/>
      <c r="AW411" s="433"/>
      <c r="AX411" s="433"/>
      <c r="AY411" s="433"/>
      <c r="AZ411" s="433"/>
      <c r="BA411" s="433"/>
      <c r="BB411" s="433"/>
      <c r="BC411" s="433"/>
      <c r="BD411" s="433"/>
      <c r="BE411" s="433"/>
      <c r="BF411" s="433"/>
      <c r="BG411" s="433"/>
      <c r="BH411" s="433"/>
      <c r="BI411" s="433"/>
      <c r="BJ411" s="433"/>
      <c r="BK411" s="433"/>
      <c r="BL411" s="433"/>
      <c r="BM411" s="433"/>
      <c r="BN411" s="433"/>
      <c r="BO411" s="433"/>
      <c r="BP411" s="433"/>
      <c r="BQ411" s="433"/>
      <c r="BR411" s="433"/>
      <c r="BS411" s="433"/>
      <c r="BU411" s="659"/>
      <c r="BV411" s="586"/>
      <c r="BW411" s="586"/>
      <c r="BX411" s="586"/>
      <c r="BY411" s="586"/>
      <c r="BZ411" s="586"/>
      <c r="CA411" s="586"/>
      <c r="CB411" s="586"/>
      <c r="CC411" s="586"/>
      <c r="CD411" s="586"/>
      <c r="CE411" s="586"/>
      <c r="CF411" s="586"/>
      <c r="CG411" s="586"/>
      <c r="CH411" s="586"/>
      <c r="CI411" s="721"/>
      <c r="CJ411" s="721"/>
    </row>
    <row r="412" spans="1:132" s="72" customFormat="1" ht="24.95" customHeight="1">
      <c r="A412" s="665"/>
      <c r="B412" s="434"/>
      <c r="C412" s="435"/>
      <c r="D412" s="435"/>
      <c r="E412" s="435"/>
      <c r="F412" s="435"/>
      <c r="G412" s="435"/>
      <c r="H412" s="1339" t="s">
        <v>764</v>
      </c>
      <c r="I412" s="1339"/>
      <c r="J412" s="1339"/>
      <c r="K412" s="1339"/>
      <c r="L412" s="1339"/>
      <c r="M412" s="1339"/>
      <c r="N412" s="1339"/>
      <c r="O412" s="1339"/>
      <c r="P412" s="1339"/>
      <c r="Q412" s="1339"/>
      <c r="R412" s="1339"/>
      <c r="S412" s="1339"/>
      <c r="T412" s="1339"/>
      <c r="U412" s="1339"/>
      <c r="V412" s="1339"/>
      <c r="W412" s="1339"/>
      <c r="X412" s="1339"/>
      <c r="Y412" s="1339"/>
      <c r="Z412" s="1339"/>
      <c r="AA412" s="1339"/>
      <c r="AB412" s="1339"/>
      <c r="AC412" s="1339"/>
      <c r="AD412" s="1339"/>
      <c r="AE412" s="1339"/>
      <c r="AF412" s="1339"/>
      <c r="AG412" s="1339"/>
      <c r="AH412" s="1339"/>
      <c r="AI412" s="1339"/>
      <c r="AJ412" s="1339"/>
      <c r="AK412" s="1339"/>
      <c r="AL412" s="1339"/>
      <c r="AM412" s="1339"/>
      <c r="AN412" s="1339"/>
      <c r="AO412" s="1340"/>
      <c r="AP412" s="1435" t="s">
        <v>151</v>
      </c>
      <c r="AQ412" s="1436"/>
      <c r="AR412" s="1436"/>
      <c r="AS412" s="1436"/>
      <c r="AT412" s="1436"/>
      <c r="AU412" s="1436"/>
      <c r="AV412" s="1436"/>
      <c r="AW412" s="1436"/>
      <c r="AX412" s="1436"/>
      <c r="AY412" s="1436"/>
      <c r="AZ412" s="1436"/>
      <c r="BA412" s="1437"/>
      <c r="BB412" s="995" t="s">
        <v>159</v>
      </c>
      <c r="BC412" s="1436"/>
      <c r="BD412" s="1436"/>
      <c r="BE412" s="1436"/>
      <c r="BF412" s="1436"/>
      <c r="BG412" s="1436"/>
      <c r="BH412" s="1436"/>
      <c r="BI412" s="1436"/>
      <c r="BJ412" s="1436"/>
      <c r="BK412" s="1436"/>
      <c r="BL412" s="1436"/>
      <c r="BM412" s="1436"/>
      <c r="BN412" s="1436"/>
      <c r="BO412" s="1436"/>
      <c r="BP412" s="1436"/>
      <c r="BQ412" s="1436"/>
      <c r="BR412" s="1436"/>
      <c r="BS412" s="1437"/>
      <c r="BU412" s="659"/>
      <c r="BV412" s="586"/>
      <c r="BW412" s="586"/>
      <c r="BX412" s="586"/>
      <c r="BY412" s="586"/>
      <c r="BZ412" s="586"/>
      <c r="CA412" s="586"/>
      <c r="CB412" s="586"/>
      <c r="CC412" s="586"/>
      <c r="CD412" s="586"/>
      <c r="CE412" s="586"/>
      <c r="CF412" s="586"/>
      <c r="CG412" s="586"/>
      <c r="CH412" s="586"/>
      <c r="CI412" s="721"/>
      <c r="CJ412" s="721"/>
    </row>
    <row r="413" spans="1:132" s="72" customFormat="1" ht="43.5" customHeight="1">
      <c r="A413" s="666"/>
      <c r="B413" s="437"/>
      <c r="C413" s="437"/>
      <c r="D413" s="437"/>
      <c r="E413" s="437"/>
      <c r="F413" s="437"/>
      <c r="G413" s="437"/>
      <c r="H413" s="1341"/>
      <c r="I413" s="1341"/>
      <c r="J413" s="1341"/>
      <c r="K413" s="1341"/>
      <c r="L413" s="1341"/>
      <c r="M413" s="1341"/>
      <c r="N413" s="1341"/>
      <c r="O413" s="1341"/>
      <c r="P413" s="1341"/>
      <c r="Q413" s="1341"/>
      <c r="R413" s="1341"/>
      <c r="S413" s="1341"/>
      <c r="T413" s="1341"/>
      <c r="U413" s="1341"/>
      <c r="V413" s="1341"/>
      <c r="W413" s="1341"/>
      <c r="X413" s="1341"/>
      <c r="Y413" s="1341"/>
      <c r="Z413" s="1341"/>
      <c r="AA413" s="1341"/>
      <c r="AB413" s="1341"/>
      <c r="AC413" s="1341"/>
      <c r="AD413" s="1341"/>
      <c r="AE413" s="1341"/>
      <c r="AF413" s="1341"/>
      <c r="AG413" s="1341"/>
      <c r="AH413" s="1341"/>
      <c r="AI413" s="1341"/>
      <c r="AJ413" s="1341"/>
      <c r="AK413" s="1341"/>
      <c r="AL413" s="1341"/>
      <c r="AM413" s="1341"/>
      <c r="AN413" s="1341"/>
      <c r="AO413" s="1342"/>
      <c r="AP413" s="1438" t="s">
        <v>152</v>
      </c>
      <c r="AQ413" s="1439"/>
      <c r="AR413" s="1439"/>
      <c r="AS413" s="1439"/>
      <c r="AT413" s="1439"/>
      <c r="AU413" s="1439"/>
      <c r="AV413" s="1439" t="s">
        <v>296</v>
      </c>
      <c r="AW413" s="1439"/>
      <c r="AX413" s="1439"/>
      <c r="AY413" s="1439"/>
      <c r="AZ413" s="1439"/>
      <c r="BA413" s="1440"/>
      <c r="BB413" s="1441" t="s">
        <v>176</v>
      </c>
      <c r="BC413" s="1439"/>
      <c r="BD413" s="1439"/>
      <c r="BE413" s="1439"/>
      <c r="BF413" s="1439"/>
      <c r="BG413" s="1439"/>
      <c r="BH413" s="1439" t="s">
        <v>175</v>
      </c>
      <c r="BI413" s="1439"/>
      <c r="BJ413" s="1439"/>
      <c r="BK413" s="1439"/>
      <c r="BL413" s="1439"/>
      <c r="BM413" s="1439"/>
      <c r="BN413" s="1439" t="s">
        <v>762</v>
      </c>
      <c r="BO413" s="1439"/>
      <c r="BP413" s="1439"/>
      <c r="BQ413" s="1439"/>
      <c r="BR413" s="1439"/>
      <c r="BS413" s="1440"/>
      <c r="BU413" s="659"/>
      <c r="BV413" s="586"/>
      <c r="BW413" s="586"/>
      <c r="BX413" s="586"/>
      <c r="BY413" s="586"/>
      <c r="BZ413" s="586"/>
      <c r="CA413" s="586"/>
      <c r="CB413" s="586"/>
      <c r="CC413" s="586"/>
      <c r="CD413" s="586"/>
      <c r="CE413" s="586"/>
      <c r="CF413" s="586"/>
      <c r="CG413" s="586"/>
      <c r="CH413" s="586"/>
      <c r="CI413" s="721"/>
      <c r="CJ413" s="721"/>
    </row>
    <row r="414" spans="1:132" s="255" customFormat="1" ht="35.1" customHeight="1">
      <c r="A414" s="657"/>
      <c r="B414" s="113"/>
      <c r="C414" s="120"/>
      <c r="D414" s="120"/>
      <c r="E414" s="120"/>
      <c r="F414" s="113"/>
      <c r="G414" s="1449" t="s">
        <v>690</v>
      </c>
      <c r="H414" s="1450"/>
      <c r="I414" s="1450"/>
      <c r="J414" s="1450"/>
      <c r="K414" s="1450"/>
      <c r="L414" s="1450"/>
      <c r="M414" s="1450"/>
      <c r="N414" s="1450"/>
      <c r="O414" s="1450"/>
      <c r="P414" s="1450"/>
      <c r="Q414" s="1450"/>
      <c r="R414" s="1450"/>
      <c r="S414" s="1450"/>
      <c r="T414" s="1450"/>
      <c r="U414" s="1450"/>
      <c r="V414" s="1450"/>
      <c r="W414" s="1450"/>
      <c r="X414" s="1450"/>
      <c r="Y414" s="1450"/>
      <c r="Z414" s="1450"/>
      <c r="AA414" s="1450"/>
      <c r="AB414" s="1450"/>
      <c r="AC414" s="1450"/>
      <c r="AD414" s="1450"/>
      <c r="AE414" s="1450"/>
      <c r="AF414" s="1450"/>
      <c r="AG414" s="1450"/>
      <c r="AH414" s="1450"/>
      <c r="AI414" s="1450"/>
      <c r="AJ414" s="1450"/>
      <c r="AK414" s="1450"/>
      <c r="AL414" s="1450"/>
      <c r="AM414" s="1450"/>
      <c r="AN414" s="1450"/>
      <c r="AO414" s="1451"/>
      <c r="AP414" s="1429" t="s">
        <v>559</v>
      </c>
      <c r="AQ414" s="1430"/>
      <c r="AR414" s="1430"/>
      <c r="AS414" s="1430"/>
      <c r="AT414" s="1430"/>
      <c r="AU414" s="1431"/>
      <c r="AV414" s="1430" t="s">
        <v>530</v>
      </c>
      <c r="AW414" s="1430"/>
      <c r="AX414" s="1430"/>
      <c r="AY414" s="1430"/>
      <c r="AZ414" s="1430"/>
      <c r="BA414" s="1431"/>
      <c r="BB414" s="1429" t="s">
        <v>535</v>
      </c>
      <c r="BC414" s="1430"/>
      <c r="BD414" s="1430"/>
      <c r="BE414" s="1430"/>
      <c r="BF414" s="1430"/>
      <c r="BG414" s="1431"/>
      <c r="BH414" s="1432" t="s">
        <v>536</v>
      </c>
      <c r="BI414" s="1430"/>
      <c r="BJ414" s="1430"/>
      <c r="BK414" s="1430"/>
      <c r="BL414" s="1430"/>
      <c r="BM414" s="1431"/>
      <c r="BN414" s="1430" t="s">
        <v>562</v>
      </c>
      <c r="BO414" s="1430"/>
      <c r="BP414" s="1430"/>
      <c r="BQ414" s="1430"/>
      <c r="BR414" s="1430"/>
      <c r="BS414" s="1433"/>
      <c r="BU414" s="657"/>
      <c r="BV414" s="586" t="b">
        <v>0</v>
      </c>
      <c r="BW414" s="586" t="b">
        <v>0</v>
      </c>
      <c r="BX414" s="586" t="b">
        <v>0</v>
      </c>
      <c r="BY414" s="586" t="b">
        <v>0</v>
      </c>
      <c r="BZ414" s="586" t="b">
        <v>0</v>
      </c>
      <c r="CA414" s="612">
        <f>IF(COUNTIF(BV414:BZ414,TRUE)&gt;=2,1,IF(COUNTIF(BV414:BZ414,FALSE)=5,2,"0"))</f>
        <v>2</v>
      </c>
      <c r="CB414" s="586"/>
      <c r="CC414" s="586"/>
      <c r="CD414" s="586"/>
      <c r="CE414" s="586"/>
      <c r="CF414" s="586"/>
      <c r="CG414" s="586"/>
      <c r="CH414" s="586"/>
      <c r="CI414" s="721"/>
      <c r="CJ414" s="721"/>
      <c r="CK414" s="72"/>
      <c r="CL414" s="72"/>
      <c r="CM414" s="72"/>
      <c r="CN414" s="72"/>
      <c r="CO414" s="72"/>
      <c r="CP414" s="72"/>
      <c r="CQ414" s="72"/>
      <c r="CR414" s="72"/>
      <c r="CS414" s="72"/>
      <c r="CT414" s="72"/>
      <c r="CU414" s="72"/>
      <c r="CV414" s="72"/>
      <c r="CW414" s="72"/>
      <c r="CX414" s="72"/>
      <c r="CY414" s="72"/>
      <c r="CZ414" s="72"/>
      <c r="DA414" s="72"/>
      <c r="DB414" s="72"/>
      <c r="DC414" s="72"/>
      <c r="DD414" s="72"/>
      <c r="DE414" s="72"/>
      <c r="DF414" s="72"/>
      <c r="DG414" s="72"/>
      <c r="DH414" s="72"/>
      <c r="DI414" s="72"/>
      <c r="DJ414" s="72"/>
      <c r="DK414" s="72"/>
      <c r="DL414" s="72"/>
      <c r="DM414" s="72"/>
      <c r="DN414" s="72"/>
      <c r="DO414" s="72"/>
      <c r="DP414" s="72"/>
      <c r="DQ414" s="72"/>
      <c r="DR414" s="72"/>
      <c r="DS414" s="72"/>
      <c r="DT414" s="72"/>
      <c r="DU414" s="72"/>
      <c r="DV414" s="72"/>
      <c r="DW414" s="72"/>
      <c r="DX414" s="72"/>
      <c r="DY414" s="72"/>
      <c r="DZ414" s="72"/>
      <c r="EA414" s="72"/>
      <c r="EB414" s="72"/>
    </row>
    <row r="415" spans="1:132" s="64" customFormat="1" ht="35.1" customHeight="1">
      <c r="A415" s="657"/>
      <c r="B415" s="113"/>
      <c r="C415" s="120"/>
      <c r="D415" s="120"/>
      <c r="E415" s="120"/>
      <c r="F415" s="113"/>
      <c r="G415" s="1425" t="s">
        <v>691</v>
      </c>
      <c r="H415" s="1426"/>
      <c r="I415" s="1426"/>
      <c r="J415" s="1426"/>
      <c r="K415" s="1426"/>
      <c r="L415" s="1426"/>
      <c r="M415" s="1426"/>
      <c r="N415" s="1426"/>
      <c r="O415" s="1426"/>
      <c r="P415" s="1426"/>
      <c r="Q415" s="1426"/>
      <c r="R415" s="1426"/>
      <c r="S415" s="1426"/>
      <c r="T415" s="1426"/>
      <c r="U415" s="1426"/>
      <c r="V415" s="1426"/>
      <c r="W415" s="1426"/>
      <c r="X415" s="1426"/>
      <c r="Y415" s="1426"/>
      <c r="Z415" s="1426"/>
      <c r="AA415" s="1426"/>
      <c r="AB415" s="1426"/>
      <c r="AC415" s="1426"/>
      <c r="AD415" s="1426"/>
      <c r="AE415" s="1426"/>
      <c r="AF415" s="1426"/>
      <c r="AG415" s="1426"/>
      <c r="AH415" s="1426"/>
      <c r="AI415" s="1426"/>
      <c r="AJ415" s="1426"/>
      <c r="AK415" s="1426"/>
      <c r="AL415" s="1426"/>
      <c r="AM415" s="1426"/>
      <c r="AN415" s="1426"/>
      <c r="AO415" s="1427"/>
      <c r="AP415" s="1428" t="s">
        <v>559</v>
      </c>
      <c r="AQ415" s="1419"/>
      <c r="AR415" s="1419"/>
      <c r="AS415" s="1419"/>
      <c r="AT415" s="1419"/>
      <c r="AU415" s="1420"/>
      <c r="AV415" s="1419" t="s">
        <v>561</v>
      </c>
      <c r="AW415" s="1419"/>
      <c r="AX415" s="1419"/>
      <c r="AY415" s="1419"/>
      <c r="AZ415" s="1419"/>
      <c r="BA415" s="1420"/>
      <c r="BB415" s="1428" t="s">
        <v>535</v>
      </c>
      <c r="BC415" s="1419"/>
      <c r="BD415" s="1419"/>
      <c r="BE415" s="1419"/>
      <c r="BF415" s="1419"/>
      <c r="BG415" s="1420"/>
      <c r="BH415" s="1434" t="s">
        <v>536</v>
      </c>
      <c r="BI415" s="1419"/>
      <c r="BJ415" s="1419"/>
      <c r="BK415" s="1419"/>
      <c r="BL415" s="1419"/>
      <c r="BM415" s="1420"/>
      <c r="BN415" s="1419" t="s">
        <v>562</v>
      </c>
      <c r="BO415" s="1419"/>
      <c r="BP415" s="1419"/>
      <c r="BQ415" s="1419"/>
      <c r="BR415" s="1419"/>
      <c r="BS415" s="1424"/>
      <c r="BU415" s="649"/>
      <c r="BV415" s="607" t="b">
        <v>0</v>
      </c>
      <c r="BW415" s="607" t="b">
        <v>0</v>
      </c>
      <c r="BX415" s="607" t="b">
        <v>0</v>
      </c>
      <c r="BY415" s="607" t="b">
        <v>0</v>
      </c>
      <c r="BZ415" s="607" t="b">
        <v>0</v>
      </c>
      <c r="CA415" s="612">
        <f t="shared" ref="CA415:CA422" si="32">IF(COUNTIF(BV415:BZ415,TRUE)&gt;=2,1,IF(COUNTIF(BV415:BZ415,FALSE)=5,2,"0"))</f>
        <v>2</v>
      </c>
      <c r="CB415" s="607"/>
      <c r="CC415" s="607"/>
      <c r="CD415" s="607"/>
      <c r="CE415" s="607"/>
      <c r="CF415" s="607"/>
      <c r="CG415" s="613"/>
      <c r="CH415" s="607"/>
      <c r="CI415" s="731"/>
      <c r="CJ415" s="731"/>
      <c r="CK415" s="440"/>
      <c r="CL415" s="440"/>
      <c r="CM415" s="440"/>
      <c r="CN415" s="440"/>
      <c r="CO415" s="440"/>
      <c r="CP415" s="440"/>
      <c r="CQ415" s="440"/>
      <c r="CR415" s="440"/>
      <c r="CS415" s="440"/>
      <c r="CT415" s="440"/>
      <c r="CU415" s="440"/>
      <c r="CV415" s="440"/>
      <c r="CW415" s="440"/>
      <c r="CX415" s="440"/>
      <c r="CY415" s="440"/>
      <c r="CZ415" s="440"/>
      <c r="DA415" s="440"/>
      <c r="DB415" s="440"/>
      <c r="DC415" s="440"/>
      <c r="DD415" s="440"/>
      <c r="DE415" s="440"/>
      <c r="DF415" s="440"/>
      <c r="DG415" s="440"/>
      <c r="DH415" s="440"/>
      <c r="DI415" s="440"/>
      <c r="DJ415" s="440"/>
      <c r="DK415" s="440"/>
      <c r="DL415" s="440"/>
      <c r="DM415" s="440"/>
      <c r="DN415" s="440"/>
      <c r="DO415" s="440"/>
      <c r="DP415" s="440"/>
      <c r="DQ415" s="440"/>
      <c r="DR415" s="440"/>
      <c r="DS415" s="440"/>
      <c r="DT415" s="440"/>
      <c r="DU415" s="440"/>
      <c r="DV415" s="440"/>
      <c r="DW415" s="440"/>
      <c r="DX415" s="440"/>
      <c r="DY415" s="440"/>
      <c r="DZ415" s="440"/>
      <c r="EA415" s="440"/>
      <c r="EB415" s="440"/>
    </row>
    <row r="416" spans="1:132" s="64" customFormat="1" ht="35.1" customHeight="1">
      <c r="A416" s="657"/>
      <c r="B416" s="113"/>
      <c r="C416" s="120"/>
      <c r="D416" s="120"/>
      <c r="E416" s="120"/>
      <c r="F416" s="113"/>
      <c r="G416" s="1425" t="s">
        <v>692</v>
      </c>
      <c r="H416" s="1426"/>
      <c r="I416" s="1426"/>
      <c r="J416" s="1426"/>
      <c r="K416" s="1426"/>
      <c r="L416" s="1426"/>
      <c r="M416" s="1426"/>
      <c r="N416" s="1426"/>
      <c r="O416" s="1426"/>
      <c r="P416" s="1426"/>
      <c r="Q416" s="1426"/>
      <c r="R416" s="1426"/>
      <c r="S416" s="1426"/>
      <c r="T416" s="1426"/>
      <c r="U416" s="1426"/>
      <c r="V416" s="1426"/>
      <c r="W416" s="1426"/>
      <c r="X416" s="1426"/>
      <c r="Y416" s="1426"/>
      <c r="Z416" s="1426"/>
      <c r="AA416" s="1426"/>
      <c r="AB416" s="1426"/>
      <c r="AC416" s="1426"/>
      <c r="AD416" s="1426"/>
      <c r="AE416" s="1426"/>
      <c r="AF416" s="1426"/>
      <c r="AG416" s="1426"/>
      <c r="AH416" s="1426"/>
      <c r="AI416" s="1426"/>
      <c r="AJ416" s="1426"/>
      <c r="AK416" s="1426"/>
      <c r="AL416" s="1426"/>
      <c r="AM416" s="1426"/>
      <c r="AN416" s="1426"/>
      <c r="AO416" s="1427"/>
      <c r="AP416" s="1442" t="s">
        <v>559</v>
      </c>
      <c r="AQ416" s="1443"/>
      <c r="AR416" s="1443"/>
      <c r="AS416" s="1443"/>
      <c r="AT416" s="1443"/>
      <c r="AU416" s="1444"/>
      <c r="AV416" s="1443" t="s">
        <v>530</v>
      </c>
      <c r="AW416" s="1443"/>
      <c r="AX416" s="1443"/>
      <c r="AY416" s="1443"/>
      <c r="AZ416" s="1443"/>
      <c r="BA416" s="1444"/>
      <c r="BB416" s="1442" t="s">
        <v>535</v>
      </c>
      <c r="BC416" s="1443"/>
      <c r="BD416" s="1443"/>
      <c r="BE416" s="1443"/>
      <c r="BF416" s="1443"/>
      <c r="BG416" s="1444"/>
      <c r="BH416" s="1445" t="s">
        <v>536</v>
      </c>
      <c r="BI416" s="1443"/>
      <c r="BJ416" s="1443"/>
      <c r="BK416" s="1443"/>
      <c r="BL416" s="1443"/>
      <c r="BM416" s="1444"/>
      <c r="BN416" s="1443" t="s">
        <v>562</v>
      </c>
      <c r="BO416" s="1443"/>
      <c r="BP416" s="1443"/>
      <c r="BQ416" s="1443"/>
      <c r="BR416" s="1443"/>
      <c r="BS416" s="1446"/>
      <c r="BU416" s="649"/>
      <c r="BV416" s="607" t="b">
        <v>0</v>
      </c>
      <c r="BW416" s="607" t="b">
        <v>0</v>
      </c>
      <c r="BX416" s="607" t="b">
        <v>0</v>
      </c>
      <c r="BY416" s="607" t="b">
        <v>0</v>
      </c>
      <c r="BZ416" s="607" t="b">
        <v>0</v>
      </c>
      <c r="CA416" s="612">
        <f t="shared" si="32"/>
        <v>2</v>
      </c>
      <c r="CB416" s="607"/>
      <c r="CC416" s="607"/>
      <c r="CD416" s="607"/>
      <c r="CE416" s="607"/>
      <c r="CF416" s="607"/>
      <c r="CG416" s="607"/>
      <c r="CH416" s="607"/>
      <c r="CI416" s="731"/>
      <c r="CJ416" s="731"/>
      <c r="CK416" s="440"/>
      <c r="CL416" s="440"/>
      <c r="CM416" s="440"/>
      <c r="CN416" s="440"/>
      <c r="CO416" s="440"/>
      <c r="CP416" s="440"/>
      <c r="CQ416" s="440"/>
      <c r="CR416" s="440"/>
      <c r="CS416" s="440"/>
      <c r="CT416" s="440"/>
      <c r="CU416" s="440"/>
      <c r="CV416" s="440"/>
      <c r="CW416" s="440"/>
      <c r="CX416" s="440"/>
      <c r="CY416" s="440"/>
      <c r="CZ416" s="440"/>
      <c r="DA416" s="440"/>
      <c r="DB416" s="440"/>
      <c r="DC416" s="440"/>
      <c r="DD416" s="440"/>
      <c r="DE416" s="440"/>
      <c r="DF416" s="440"/>
      <c r="DG416" s="440"/>
      <c r="DH416" s="440"/>
      <c r="DI416" s="440"/>
      <c r="DJ416" s="440"/>
      <c r="DK416" s="440"/>
      <c r="DL416" s="440"/>
      <c r="DM416" s="440"/>
      <c r="DN416" s="440"/>
      <c r="DO416" s="440"/>
      <c r="DP416" s="440"/>
      <c r="DQ416" s="440"/>
      <c r="DR416" s="440"/>
      <c r="DS416" s="440"/>
      <c r="DT416" s="440"/>
      <c r="DU416" s="440"/>
      <c r="DV416" s="440"/>
      <c r="DW416" s="440"/>
      <c r="DX416" s="440"/>
      <c r="DY416" s="440"/>
      <c r="DZ416" s="440"/>
      <c r="EA416" s="440"/>
      <c r="EB416" s="440"/>
    </row>
    <row r="417" spans="1:132" s="33" customFormat="1" ht="35.1" customHeight="1">
      <c r="A417" s="657"/>
      <c r="B417" s="113"/>
      <c r="C417" s="120"/>
      <c r="D417" s="120"/>
      <c r="E417" s="120"/>
      <c r="F417" s="113"/>
      <c r="G417" s="1425" t="s">
        <v>693</v>
      </c>
      <c r="H417" s="1426"/>
      <c r="I417" s="1426"/>
      <c r="J417" s="1426"/>
      <c r="K417" s="1426"/>
      <c r="L417" s="1426"/>
      <c r="M417" s="1426"/>
      <c r="N417" s="1426"/>
      <c r="O417" s="1426"/>
      <c r="P417" s="1426"/>
      <c r="Q417" s="1426"/>
      <c r="R417" s="1426"/>
      <c r="S417" s="1426"/>
      <c r="T417" s="1426"/>
      <c r="U417" s="1426"/>
      <c r="V417" s="1426"/>
      <c r="W417" s="1426"/>
      <c r="X417" s="1426"/>
      <c r="Y417" s="1426"/>
      <c r="Z417" s="1426"/>
      <c r="AA417" s="1426"/>
      <c r="AB417" s="1426"/>
      <c r="AC417" s="1426"/>
      <c r="AD417" s="1426"/>
      <c r="AE417" s="1426"/>
      <c r="AF417" s="1426"/>
      <c r="AG417" s="1426"/>
      <c r="AH417" s="1426"/>
      <c r="AI417" s="1426"/>
      <c r="AJ417" s="1426"/>
      <c r="AK417" s="1426"/>
      <c r="AL417" s="1426"/>
      <c r="AM417" s="1426"/>
      <c r="AN417" s="1426"/>
      <c r="AO417" s="1427"/>
      <c r="AP417" s="1428" t="s">
        <v>559</v>
      </c>
      <c r="AQ417" s="1419"/>
      <c r="AR417" s="1419"/>
      <c r="AS417" s="1419"/>
      <c r="AT417" s="1419"/>
      <c r="AU417" s="1420"/>
      <c r="AV417" s="1419" t="s">
        <v>530</v>
      </c>
      <c r="AW417" s="1419"/>
      <c r="AX417" s="1419"/>
      <c r="AY417" s="1419"/>
      <c r="AZ417" s="1419"/>
      <c r="BA417" s="1420"/>
      <c r="BB417" s="1428" t="s">
        <v>535</v>
      </c>
      <c r="BC417" s="1419"/>
      <c r="BD417" s="1419"/>
      <c r="BE417" s="1419"/>
      <c r="BF417" s="1419"/>
      <c r="BG417" s="1420"/>
      <c r="BH417" s="1434" t="s">
        <v>536</v>
      </c>
      <c r="BI417" s="1419"/>
      <c r="BJ417" s="1419"/>
      <c r="BK417" s="1419"/>
      <c r="BL417" s="1419"/>
      <c r="BM417" s="1420"/>
      <c r="BN417" s="1419" t="s">
        <v>562</v>
      </c>
      <c r="BO417" s="1419"/>
      <c r="BP417" s="1419"/>
      <c r="BQ417" s="1419"/>
      <c r="BR417" s="1419"/>
      <c r="BS417" s="1424"/>
      <c r="BU417" s="647"/>
      <c r="BV417" s="581" t="b">
        <v>0</v>
      </c>
      <c r="BW417" s="614" t="b">
        <v>0</v>
      </c>
      <c r="BX417" s="614" t="b">
        <v>0</v>
      </c>
      <c r="BY417" s="614" t="b">
        <v>0</v>
      </c>
      <c r="BZ417" s="614" t="b">
        <v>0</v>
      </c>
      <c r="CA417" s="612">
        <f t="shared" si="32"/>
        <v>2</v>
      </c>
      <c r="CB417" s="614"/>
      <c r="CC417" s="614"/>
      <c r="CD417" s="614"/>
      <c r="CE417" s="614"/>
      <c r="CF417" s="614"/>
      <c r="CG417" s="614"/>
      <c r="CH417" s="614"/>
      <c r="CI417" s="737"/>
      <c r="CJ417" s="737"/>
      <c r="CK417" s="484"/>
      <c r="CL417" s="484"/>
      <c r="CM417" s="484"/>
      <c r="CN417" s="484"/>
      <c r="CO417" s="484"/>
      <c r="CP417" s="484"/>
      <c r="CQ417" s="484"/>
      <c r="CR417" s="484"/>
      <c r="CS417" s="484"/>
      <c r="CT417" s="484"/>
      <c r="CU417" s="484"/>
      <c r="CV417" s="484"/>
      <c r="CW417" s="484"/>
      <c r="CX417" s="484"/>
      <c r="CY417" s="484"/>
      <c r="CZ417" s="484"/>
      <c r="DA417" s="484"/>
      <c r="DB417" s="484"/>
      <c r="DC417" s="484"/>
      <c r="DD417" s="484"/>
      <c r="DE417" s="484"/>
      <c r="DF417" s="484"/>
      <c r="DG417" s="484"/>
      <c r="DH417" s="484"/>
      <c r="DI417" s="484"/>
      <c r="DJ417" s="484"/>
      <c r="DK417" s="484"/>
      <c r="DL417" s="484"/>
      <c r="DM417" s="484"/>
      <c r="DN417" s="484"/>
      <c r="DO417" s="484"/>
      <c r="DP417" s="484"/>
      <c r="DQ417" s="484"/>
      <c r="DR417" s="484"/>
      <c r="DS417" s="484"/>
      <c r="DT417" s="484"/>
      <c r="DU417" s="484"/>
      <c r="DV417" s="484"/>
      <c r="DW417" s="484"/>
      <c r="DX417" s="484"/>
      <c r="DY417" s="484"/>
      <c r="DZ417" s="484"/>
      <c r="EA417" s="484"/>
      <c r="EB417" s="484"/>
    </row>
    <row r="418" spans="1:132" s="33" customFormat="1" ht="35.1" customHeight="1">
      <c r="A418" s="657"/>
      <c r="B418" s="113"/>
      <c r="C418" s="120"/>
      <c r="D418" s="120"/>
      <c r="E418" s="120"/>
      <c r="F418" s="113"/>
      <c r="G418" s="1425" t="s">
        <v>694</v>
      </c>
      <c r="H418" s="1426"/>
      <c r="I418" s="1426"/>
      <c r="J418" s="1426"/>
      <c r="K418" s="1426"/>
      <c r="L418" s="1426"/>
      <c r="M418" s="1426"/>
      <c r="N418" s="1426"/>
      <c r="O418" s="1426"/>
      <c r="P418" s="1426"/>
      <c r="Q418" s="1426"/>
      <c r="R418" s="1426"/>
      <c r="S418" s="1426"/>
      <c r="T418" s="1426"/>
      <c r="U418" s="1426"/>
      <c r="V418" s="1426"/>
      <c r="W418" s="1426"/>
      <c r="X418" s="1426"/>
      <c r="Y418" s="1426"/>
      <c r="Z418" s="1426"/>
      <c r="AA418" s="1426"/>
      <c r="AB418" s="1426"/>
      <c r="AC418" s="1426"/>
      <c r="AD418" s="1426"/>
      <c r="AE418" s="1426"/>
      <c r="AF418" s="1426"/>
      <c r="AG418" s="1426"/>
      <c r="AH418" s="1426"/>
      <c r="AI418" s="1426"/>
      <c r="AJ418" s="1426"/>
      <c r="AK418" s="1426"/>
      <c r="AL418" s="1426"/>
      <c r="AM418" s="1426"/>
      <c r="AN418" s="1426"/>
      <c r="AO418" s="1427"/>
      <c r="AP418" s="1428" t="s">
        <v>559</v>
      </c>
      <c r="AQ418" s="1419"/>
      <c r="AR418" s="1419"/>
      <c r="AS418" s="1419"/>
      <c r="AT418" s="1419"/>
      <c r="AU418" s="1420"/>
      <c r="AV418" s="1419" t="s">
        <v>530</v>
      </c>
      <c r="AW418" s="1419"/>
      <c r="AX418" s="1419"/>
      <c r="AY418" s="1419"/>
      <c r="AZ418" s="1419"/>
      <c r="BA418" s="1420"/>
      <c r="BB418" s="1428" t="s">
        <v>535</v>
      </c>
      <c r="BC418" s="1419"/>
      <c r="BD418" s="1419"/>
      <c r="BE418" s="1419"/>
      <c r="BF418" s="1419"/>
      <c r="BG418" s="1420"/>
      <c r="BH418" s="1434" t="s">
        <v>536</v>
      </c>
      <c r="BI418" s="1419"/>
      <c r="BJ418" s="1419"/>
      <c r="BK418" s="1419"/>
      <c r="BL418" s="1419"/>
      <c r="BM418" s="1420"/>
      <c r="BN418" s="1419" t="s">
        <v>562</v>
      </c>
      <c r="BO418" s="1419"/>
      <c r="BP418" s="1419"/>
      <c r="BQ418" s="1419"/>
      <c r="BR418" s="1419"/>
      <c r="BS418" s="1424"/>
      <c r="BU418" s="647"/>
      <c r="BV418" s="581" t="b">
        <v>0</v>
      </c>
      <c r="BW418" s="614" t="b">
        <v>0</v>
      </c>
      <c r="BX418" s="614" t="b">
        <v>0</v>
      </c>
      <c r="BY418" s="614" t="b">
        <v>0</v>
      </c>
      <c r="BZ418" s="614" t="b">
        <v>0</v>
      </c>
      <c r="CA418" s="612">
        <f t="shared" si="32"/>
        <v>2</v>
      </c>
      <c r="CB418" s="614"/>
      <c r="CC418" s="614"/>
      <c r="CD418" s="614"/>
      <c r="CE418" s="614"/>
      <c r="CF418" s="614"/>
      <c r="CG418" s="614"/>
      <c r="CH418" s="614"/>
      <c r="CI418" s="737"/>
      <c r="CJ418" s="737"/>
      <c r="CK418" s="484"/>
      <c r="CL418" s="484"/>
      <c r="CM418" s="484"/>
      <c r="CN418" s="484"/>
      <c r="CO418" s="484"/>
      <c r="CP418" s="484"/>
      <c r="CQ418" s="484"/>
      <c r="CR418" s="484"/>
      <c r="CS418" s="484"/>
      <c r="CT418" s="484"/>
      <c r="CU418" s="484"/>
      <c r="CV418" s="484"/>
      <c r="CW418" s="484"/>
      <c r="CX418" s="484"/>
      <c r="CY418" s="484"/>
      <c r="CZ418" s="484"/>
      <c r="DA418" s="484"/>
      <c r="DB418" s="484"/>
      <c r="DC418" s="484"/>
      <c r="DD418" s="484"/>
      <c r="DE418" s="484"/>
      <c r="DF418" s="484"/>
      <c r="DG418" s="484"/>
      <c r="DH418" s="484"/>
      <c r="DI418" s="484"/>
      <c r="DJ418" s="484"/>
      <c r="DK418" s="484"/>
      <c r="DL418" s="484"/>
      <c r="DM418" s="484"/>
      <c r="DN418" s="484"/>
      <c r="DO418" s="484"/>
      <c r="DP418" s="484"/>
      <c r="DQ418" s="484"/>
      <c r="DR418" s="484"/>
      <c r="DS418" s="484"/>
      <c r="DT418" s="484"/>
      <c r="DU418" s="484"/>
      <c r="DV418" s="484"/>
      <c r="DW418" s="484"/>
      <c r="DX418" s="484"/>
      <c r="DY418" s="484"/>
      <c r="DZ418" s="484"/>
      <c r="EA418" s="484"/>
      <c r="EB418" s="484"/>
    </row>
    <row r="419" spans="1:132" s="33" customFormat="1" ht="35.1" customHeight="1">
      <c r="A419" s="657"/>
      <c r="B419" s="113"/>
      <c r="C419" s="120"/>
      <c r="D419" s="120"/>
      <c r="E419" s="120"/>
      <c r="F419" s="113"/>
      <c r="G419" s="1425" t="s">
        <v>695</v>
      </c>
      <c r="H419" s="1426"/>
      <c r="I419" s="1426"/>
      <c r="J419" s="1426"/>
      <c r="K419" s="1426"/>
      <c r="L419" s="1426"/>
      <c r="M419" s="1426"/>
      <c r="N419" s="1426"/>
      <c r="O419" s="1426"/>
      <c r="P419" s="1426"/>
      <c r="Q419" s="1426"/>
      <c r="R419" s="1426"/>
      <c r="S419" s="1426"/>
      <c r="T419" s="1426"/>
      <c r="U419" s="1426"/>
      <c r="V419" s="1426"/>
      <c r="W419" s="1426"/>
      <c r="X419" s="1426"/>
      <c r="Y419" s="1426"/>
      <c r="Z419" s="1426"/>
      <c r="AA419" s="1426"/>
      <c r="AB419" s="1426"/>
      <c r="AC419" s="1426"/>
      <c r="AD419" s="1426"/>
      <c r="AE419" s="1426"/>
      <c r="AF419" s="1426"/>
      <c r="AG419" s="1426"/>
      <c r="AH419" s="1426"/>
      <c r="AI419" s="1426"/>
      <c r="AJ419" s="1426"/>
      <c r="AK419" s="1426"/>
      <c r="AL419" s="1426"/>
      <c r="AM419" s="1426"/>
      <c r="AN419" s="1426"/>
      <c r="AO419" s="1427"/>
      <c r="AP419" s="1428" t="s">
        <v>559</v>
      </c>
      <c r="AQ419" s="1419"/>
      <c r="AR419" s="1419"/>
      <c r="AS419" s="1419"/>
      <c r="AT419" s="1419"/>
      <c r="AU419" s="1420"/>
      <c r="AV419" s="1419" t="s">
        <v>530</v>
      </c>
      <c r="AW419" s="1419"/>
      <c r="AX419" s="1419"/>
      <c r="AY419" s="1419"/>
      <c r="AZ419" s="1419"/>
      <c r="BA419" s="1420"/>
      <c r="BB419" s="1428" t="s">
        <v>535</v>
      </c>
      <c r="BC419" s="1419"/>
      <c r="BD419" s="1419"/>
      <c r="BE419" s="1419"/>
      <c r="BF419" s="1419"/>
      <c r="BG419" s="1420"/>
      <c r="BH419" s="1434" t="s">
        <v>536</v>
      </c>
      <c r="BI419" s="1419"/>
      <c r="BJ419" s="1419"/>
      <c r="BK419" s="1419"/>
      <c r="BL419" s="1419"/>
      <c r="BM419" s="1420"/>
      <c r="BN419" s="1419" t="s">
        <v>562</v>
      </c>
      <c r="BO419" s="1419"/>
      <c r="BP419" s="1419"/>
      <c r="BQ419" s="1419"/>
      <c r="BR419" s="1419"/>
      <c r="BS419" s="1424"/>
      <c r="BU419" s="647"/>
      <c r="BV419" s="581" t="b">
        <v>0</v>
      </c>
      <c r="BW419" s="614" t="b">
        <v>0</v>
      </c>
      <c r="BX419" s="614" t="b">
        <v>0</v>
      </c>
      <c r="BY419" s="614" t="b">
        <v>0</v>
      </c>
      <c r="BZ419" s="614" t="b">
        <v>0</v>
      </c>
      <c r="CA419" s="612">
        <f t="shared" si="32"/>
        <v>2</v>
      </c>
      <c r="CB419" s="614"/>
      <c r="CC419" s="614"/>
      <c r="CD419" s="614"/>
      <c r="CE419" s="614"/>
      <c r="CF419" s="614"/>
      <c r="CG419" s="614"/>
      <c r="CH419" s="614"/>
      <c r="CI419" s="737"/>
      <c r="CJ419" s="737"/>
      <c r="CK419" s="484"/>
      <c r="CL419" s="484"/>
      <c r="CM419" s="484"/>
      <c r="CN419" s="484"/>
      <c r="CO419" s="484"/>
      <c r="CP419" s="484"/>
      <c r="CQ419" s="484"/>
      <c r="CR419" s="484"/>
      <c r="CS419" s="484"/>
      <c r="CT419" s="484"/>
      <c r="CU419" s="484"/>
      <c r="CV419" s="484"/>
      <c r="CW419" s="484"/>
      <c r="CX419" s="484"/>
      <c r="CY419" s="484"/>
      <c r="CZ419" s="484"/>
      <c r="DA419" s="484"/>
      <c r="DB419" s="484"/>
      <c r="DC419" s="484"/>
      <c r="DD419" s="484"/>
      <c r="DE419" s="484"/>
      <c r="DF419" s="484"/>
      <c r="DG419" s="484"/>
      <c r="DH419" s="484"/>
      <c r="DI419" s="484"/>
      <c r="DJ419" s="484"/>
      <c r="DK419" s="484"/>
      <c r="DL419" s="484"/>
      <c r="DM419" s="484"/>
      <c r="DN419" s="484"/>
      <c r="DO419" s="484"/>
      <c r="DP419" s="484"/>
      <c r="DQ419" s="484"/>
      <c r="DR419" s="484"/>
      <c r="DS419" s="484"/>
      <c r="DT419" s="484"/>
      <c r="DU419" s="484"/>
      <c r="DV419" s="484"/>
      <c r="DW419" s="484"/>
      <c r="DX419" s="484"/>
      <c r="DY419" s="484"/>
      <c r="DZ419" s="484"/>
      <c r="EA419" s="484"/>
      <c r="EB419" s="484"/>
    </row>
    <row r="420" spans="1:132" s="33" customFormat="1" ht="35.1" customHeight="1">
      <c r="A420" s="657"/>
      <c r="B420" s="113"/>
      <c r="C420" s="120"/>
      <c r="D420" s="120"/>
      <c r="E420" s="120"/>
      <c r="F420" s="113"/>
      <c r="G420" s="1481" t="s">
        <v>696</v>
      </c>
      <c r="H420" s="1482"/>
      <c r="I420" s="1482"/>
      <c r="J420" s="1482"/>
      <c r="K420" s="1482"/>
      <c r="L420" s="1482"/>
      <c r="M420" s="1482"/>
      <c r="N420" s="1482"/>
      <c r="O420" s="1482"/>
      <c r="P420" s="1482"/>
      <c r="Q420" s="1482"/>
      <c r="R420" s="1482"/>
      <c r="S420" s="1482"/>
      <c r="T420" s="1482"/>
      <c r="U420" s="1482"/>
      <c r="V420" s="1482"/>
      <c r="W420" s="1482"/>
      <c r="X420" s="1482"/>
      <c r="Y420" s="1482"/>
      <c r="Z420" s="1482"/>
      <c r="AA420" s="1482"/>
      <c r="AB420" s="1482"/>
      <c r="AC420" s="1482"/>
      <c r="AD420" s="1482"/>
      <c r="AE420" s="1482"/>
      <c r="AF420" s="1482"/>
      <c r="AG420" s="1482"/>
      <c r="AH420" s="1482"/>
      <c r="AI420" s="1482"/>
      <c r="AJ420" s="1482"/>
      <c r="AK420" s="1482"/>
      <c r="AL420" s="1482"/>
      <c r="AM420" s="1482"/>
      <c r="AN420" s="1482"/>
      <c r="AO420" s="1483"/>
      <c r="AP420" s="1458" t="s">
        <v>559</v>
      </c>
      <c r="AQ420" s="1459"/>
      <c r="AR420" s="1459"/>
      <c r="AS420" s="1459"/>
      <c r="AT420" s="1459"/>
      <c r="AU420" s="1460"/>
      <c r="AV420" s="1459" t="s">
        <v>530</v>
      </c>
      <c r="AW420" s="1459"/>
      <c r="AX420" s="1459"/>
      <c r="AY420" s="1459"/>
      <c r="AZ420" s="1459"/>
      <c r="BA420" s="1460"/>
      <c r="BB420" s="1458" t="s">
        <v>535</v>
      </c>
      <c r="BC420" s="1459"/>
      <c r="BD420" s="1459"/>
      <c r="BE420" s="1459"/>
      <c r="BF420" s="1459"/>
      <c r="BG420" s="1460"/>
      <c r="BH420" s="1461" t="s">
        <v>536</v>
      </c>
      <c r="BI420" s="1459"/>
      <c r="BJ420" s="1459"/>
      <c r="BK420" s="1459"/>
      <c r="BL420" s="1459"/>
      <c r="BM420" s="1460"/>
      <c r="BN420" s="1459" t="s">
        <v>562</v>
      </c>
      <c r="BO420" s="1459"/>
      <c r="BP420" s="1459"/>
      <c r="BQ420" s="1459"/>
      <c r="BR420" s="1459"/>
      <c r="BS420" s="1462"/>
      <c r="BU420" s="647"/>
      <c r="BV420" s="581" t="b">
        <v>0</v>
      </c>
      <c r="BW420" s="614" t="b">
        <v>0</v>
      </c>
      <c r="BX420" s="614" t="b">
        <v>0</v>
      </c>
      <c r="BY420" s="614" t="b">
        <v>0</v>
      </c>
      <c r="BZ420" s="614" t="b">
        <v>0</v>
      </c>
      <c r="CA420" s="612">
        <f t="shared" si="32"/>
        <v>2</v>
      </c>
      <c r="CB420" s="614"/>
      <c r="CC420" s="614"/>
      <c r="CD420" s="614"/>
      <c r="CE420" s="614"/>
      <c r="CF420" s="614"/>
      <c r="CG420" s="614"/>
      <c r="CH420" s="614"/>
      <c r="CI420" s="737"/>
      <c r="CJ420" s="737"/>
      <c r="CK420" s="484"/>
      <c r="CL420" s="484"/>
      <c r="CM420" s="484"/>
      <c r="CN420" s="484"/>
      <c r="CO420" s="484"/>
      <c r="CP420" s="484"/>
      <c r="CQ420" s="484"/>
      <c r="CR420" s="484"/>
      <c r="CS420" s="484"/>
      <c r="CT420" s="484"/>
      <c r="CU420" s="484"/>
      <c r="CV420" s="484"/>
      <c r="CW420" s="484"/>
      <c r="CX420" s="484"/>
      <c r="CY420" s="484"/>
      <c r="CZ420" s="484"/>
      <c r="DA420" s="484"/>
      <c r="DB420" s="484"/>
      <c r="DC420" s="484"/>
      <c r="DD420" s="484"/>
      <c r="DE420" s="484"/>
      <c r="DF420" s="484"/>
      <c r="DG420" s="484"/>
      <c r="DH420" s="484"/>
      <c r="DI420" s="484"/>
      <c r="DJ420" s="484"/>
      <c r="DK420" s="484"/>
      <c r="DL420" s="484"/>
      <c r="DM420" s="484"/>
      <c r="DN420" s="484"/>
      <c r="DO420" s="484"/>
      <c r="DP420" s="484"/>
      <c r="DQ420" s="484"/>
      <c r="DR420" s="484"/>
      <c r="DS420" s="484"/>
      <c r="DT420" s="484"/>
      <c r="DU420" s="484"/>
      <c r="DV420" s="484"/>
      <c r="DW420" s="484"/>
      <c r="DX420" s="484"/>
      <c r="DY420" s="484"/>
      <c r="DZ420" s="484"/>
      <c r="EA420" s="484"/>
      <c r="EB420" s="484"/>
    </row>
    <row r="421" spans="1:132" s="33" customFormat="1" ht="35.1" customHeight="1">
      <c r="A421" s="657"/>
      <c r="B421" s="113"/>
      <c r="C421" s="120"/>
      <c r="D421" s="120"/>
      <c r="E421" s="120"/>
      <c r="F421" s="113"/>
      <c r="G421" s="1481" t="s">
        <v>337</v>
      </c>
      <c r="H421" s="1482"/>
      <c r="I421" s="1482"/>
      <c r="J421" s="1482"/>
      <c r="K421" s="1482"/>
      <c r="L421" s="1482"/>
      <c r="M421" s="1482"/>
      <c r="N421" s="1482"/>
      <c r="O421" s="1482"/>
      <c r="P421" s="1482"/>
      <c r="Q421" s="1482"/>
      <c r="R421" s="1482"/>
      <c r="S421" s="1482"/>
      <c r="T421" s="1482"/>
      <c r="U421" s="1482"/>
      <c r="V421" s="1482"/>
      <c r="W421" s="1482"/>
      <c r="X421" s="1482"/>
      <c r="Y421" s="1482"/>
      <c r="Z421" s="1482"/>
      <c r="AA421" s="1482"/>
      <c r="AB421" s="1482"/>
      <c r="AC421" s="1482"/>
      <c r="AD421" s="1482"/>
      <c r="AE421" s="1482"/>
      <c r="AF421" s="1482"/>
      <c r="AG421" s="1482"/>
      <c r="AH421" s="1482"/>
      <c r="AI421" s="1482"/>
      <c r="AJ421" s="1482"/>
      <c r="AK421" s="1482"/>
      <c r="AL421" s="1482"/>
      <c r="AM421" s="1482"/>
      <c r="AN421" s="1482"/>
      <c r="AO421" s="1483"/>
      <c r="AP421" s="1428" t="s">
        <v>559</v>
      </c>
      <c r="AQ421" s="1419"/>
      <c r="AR421" s="1419"/>
      <c r="AS421" s="1419"/>
      <c r="AT421" s="1419"/>
      <c r="AU421" s="1420"/>
      <c r="AV421" s="1419" t="s">
        <v>530</v>
      </c>
      <c r="AW421" s="1419"/>
      <c r="AX421" s="1419"/>
      <c r="AY421" s="1419"/>
      <c r="AZ421" s="1419"/>
      <c r="BA421" s="1420"/>
      <c r="BB421" s="1428" t="s">
        <v>535</v>
      </c>
      <c r="BC421" s="1419"/>
      <c r="BD421" s="1419"/>
      <c r="BE421" s="1419"/>
      <c r="BF421" s="1419"/>
      <c r="BG421" s="1420"/>
      <c r="BH421" s="1434" t="s">
        <v>536</v>
      </c>
      <c r="BI421" s="1419"/>
      <c r="BJ421" s="1419"/>
      <c r="BK421" s="1419"/>
      <c r="BL421" s="1419"/>
      <c r="BM421" s="1420"/>
      <c r="BN421" s="1419" t="s">
        <v>562</v>
      </c>
      <c r="BO421" s="1419"/>
      <c r="BP421" s="1419"/>
      <c r="BQ421" s="1419"/>
      <c r="BR421" s="1419"/>
      <c r="BS421" s="1424"/>
      <c r="BU421" s="647"/>
      <c r="BV421" s="581" t="b">
        <v>0</v>
      </c>
      <c r="BW421" s="614" t="b">
        <v>0</v>
      </c>
      <c r="BX421" s="614" t="b">
        <v>0</v>
      </c>
      <c r="BY421" s="614" t="b">
        <v>0</v>
      </c>
      <c r="BZ421" s="614" t="b">
        <v>0</v>
      </c>
      <c r="CA421" s="612">
        <f t="shared" si="32"/>
        <v>2</v>
      </c>
      <c r="CB421" s="614"/>
      <c r="CC421" s="614"/>
      <c r="CD421" s="614"/>
      <c r="CE421" s="614"/>
      <c r="CF421" s="614"/>
      <c r="CG421" s="614"/>
      <c r="CH421" s="614"/>
      <c r="CI421" s="737"/>
      <c r="CJ421" s="737"/>
      <c r="CK421" s="484"/>
      <c r="CL421" s="484"/>
      <c r="CM421" s="484"/>
      <c r="CN421" s="484"/>
      <c r="CO421" s="484"/>
      <c r="CP421" s="484"/>
      <c r="CQ421" s="484"/>
      <c r="CR421" s="484"/>
      <c r="CS421" s="484"/>
      <c r="CT421" s="484"/>
      <c r="CU421" s="484"/>
      <c r="CV421" s="484"/>
      <c r="CW421" s="484"/>
      <c r="CX421" s="484"/>
      <c r="CY421" s="484"/>
      <c r="CZ421" s="484"/>
      <c r="DA421" s="484"/>
      <c r="DB421" s="484"/>
      <c r="DC421" s="484"/>
      <c r="DD421" s="484"/>
      <c r="DE421" s="484"/>
      <c r="DF421" s="484"/>
      <c r="DG421" s="484"/>
      <c r="DH421" s="484"/>
      <c r="DI421" s="484"/>
      <c r="DJ421" s="484"/>
      <c r="DK421" s="484"/>
      <c r="DL421" s="484"/>
      <c r="DM421" s="484"/>
      <c r="DN421" s="484"/>
      <c r="DO421" s="484"/>
      <c r="DP421" s="484"/>
      <c r="DQ421" s="484"/>
      <c r="DR421" s="484"/>
      <c r="DS421" s="484"/>
      <c r="DT421" s="484"/>
      <c r="DU421" s="484"/>
      <c r="DV421" s="484"/>
      <c r="DW421" s="484"/>
      <c r="DX421" s="484"/>
      <c r="DY421" s="484"/>
      <c r="DZ421" s="484"/>
      <c r="EA421" s="484"/>
      <c r="EB421" s="484"/>
    </row>
    <row r="422" spans="1:132" s="33" customFormat="1" ht="35.1" customHeight="1">
      <c r="A422" s="657"/>
      <c r="B422" s="113"/>
      <c r="C422" s="120"/>
      <c r="D422" s="120"/>
      <c r="E422" s="120"/>
      <c r="F422" s="113"/>
      <c r="G422" s="1494" t="s">
        <v>338</v>
      </c>
      <c r="H422" s="1495"/>
      <c r="I422" s="1495"/>
      <c r="J422" s="1495"/>
      <c r="K422" s="1495"/>
      <c r="L422" s="1495"/>
      <c r="M422" s="1495"/>
      <c r="N422" s="1495"/>
      <c r="O422" s="1495"/>
      <c r="P422" s="1495"/>
      <c r="Q422" s="1495"/>
      <c r="R422" s="1495"/>
      <c r="S422" s="1495"/>
      <c r="T422" s="1495"/>
      <c r="U422" s="1495"/>
      <c r="V422" s="1495"/>
      <c r="W422" s="1495"/>
      <c r="X422" s="1495"/>
      <c r="Y422" s="1495"/>
      <c r="Z422" s="1495"/>
      <c r="AA422" s="1495"/>
      <c r="AB422" s="1495"/>
      <c r="AC422" s="1495"/>
      <c r="AD422" s="1495"/>
      <c r="AE422" s="1495"/>
      <c r="AF422" s="1495"/>
      <c r="AG422" s="1495"/>
      <c r="AH422" s="1495"/>
      <c r="AI422" s="1495"/>
      <c r="AJ422" s="1495"/>
      <c r="AK422" s="1495"/>
      <c r="AL422" s="1495"/>
      <c r="AM422" s="1495"/>
      <c r="AN422" s="1495"/>
      <c r="AO422" s="1496"/>
      <c r="AP422" s="1463" t="s">
        <v>559</v>
      </c>
      <c r="AQ422" s="1447"/>
      <c r="AR422" s="1447"/>
      <c r="AS422" s="1447"/>
      <c r="AT422" s="1447"/>
      <c r="AU422" s="1464"/>
      <c r="AV422" s="1447" t="s">
        <v>530</v>
      </c>
      <c r="AW422" s="1447"/>
      <c r="AX422" s="1447"/>
      <c r="AY422" s="1447"/>
      <c r="AZ422" s="1447"/>
      <c r="BA422" s="1464"/>
      <c r="BB422" s="1463" t="s">
        <v>535</v>
      </c>
      <c r="BC422" s="1447"/>
      <c r="BD422" s="1447"/>
      <c r="BE422" s="1447"/>
      <c r="BF422" s="1447"/>
      <c r="BG422" s="1464"/>
      <c r="BH422" s="1465" t="s">
        <v>536</v>
      </c>
      <c r="BI422" s="1447"/>
      <c r="BJ422" s="1447"/>
      <c r="BK422" s="1447"/>
      <c r="BL422" s="1447"/>
      <c r="BM422" s="1464"/>
      <c r="BN422" s="1447" t="s">
        <v>562</v>
      </c>
      <c r="BO422" s="1447"/>
      <c r="BP422" s="1447"/>
      <c r="BQ422" s="1447"/>
      <c r="BR422" s="1447"/>
      <c r="BS422" s="1448"/>
      <c r="BU422" s="647"/>
      <c r="BV422" s="581" t="b">
        <v>0</v>
      </c>
      <c r="BW422" s="614" t="b">
        <v>0</v>
      </c>
      <c r="BX422" s="614" t="b">
        <v>0</v>
      </c>
      <c r="BY422" s="614" t="b">
        <v>0</v>
      </c>
      <c r="BZ422" s="614" t="b">
        <v>0</v>
      </c>
      <c r="CA422" s="612">
        <f t="shared" si="32"/>
        <v>2</v>
      </c>
      <c r="CB422" s="614"/>
      <c r="CC422" s="614"/>
      <c r="CD422" s="614"/>
      <c r="CE422" s="614"/>
      <c r="CF422" s="614"/>
      <c r="CG422" s="614"/>
      <c r="CH422" s="614"/>
      <c r="CI422" s="737"/>
      <c r="CJ422" s="737"/>
      <c r="CK422" s="484"/>
      <c r="CL422" s="484"/>
      <c r="CM422" s="484"/>
      <c r="CN422" s="484"/>
      <c r="CO422" s="484"/>
      <c r="CP422" s="484"/>
      <c r="CQ422" s="484"/>
      <c r="CR422" s="484"/>
      <c r="CS422" s="484"/>
      <c r="CT422" s="484"/>
      <c r="CU422" s="484"/>
      <c r="CV422" s="484"/>
      <c r="CW422" s="484"/>
      <c r="CX422" s="484"/>
      <c r="CY422" s="484"/>
      <c r="CZ422" s="484"/>
      <c r="DA422" s="484"/>
      <c r="DB422" s="484"/>
      <c r="DC422" s="484"/>
      <c r="DD422" s="484"/>
      <c r="DE422" s="484"/>
      <c r="DF422" s="484"/>
      <c r="DG422" s="484"/>
      <c r="DH422" s="484"/>
      <c r="DI422" s="484"/>
      <c r="DJ422" s="484"/>
      <c r="DK422" s="484"/>
      <c r="DL422" s="484"/>
      <c r="DM422" s="484"/>
      <c r="DN422" s="484"/>
      <c r="DO422" s="484"/>
      <c r="DP422" s="484"/>
      <c r="DQ422" s="484"/>
      <c r="DR422" s="484"/>
      <c r="DS422" s="484"/>
      <c r="DT422" s="484"/>
      <c r="DU422" s="484"/>
      <c r="DV422" s="484"/>
      <c r="DW422" s="484"/>
      <c r="DX422" s="484"/>
      <c r="DY422" s="484"/>
      <c r="DZ422" s="484"/>
      <c r="EA422" s="484"/>
      <c r="EB422" s="484"/>
    </row>
    <row r="423" spans="1:132" s="33" customFormat="1" ht="17.100000000000001" customHeight="1">
      <c r="A423" s="657"/>
      <c r="B423" s="113"/>
      <c r="C423" s="120"/>
      <c r="D423" s="120"/>
      <c r="E423" s="120"/>
      <c r="F423" s="113"/>
      <c r="G423" s="435"/>
      <c r="H423" s="435"/>
      <c r="I423" s="435"/>
      <c r="J423" s="435"/>
      <c r="K423" s="435"/>
      <c r="L423" s="435"/>
      <c r="M423" s="435"/>
      <c r="N423" s="435"/>
      <c r="O423" s="435"/>
      <c r="P423" s="435"/>
      <c r="Q423" s="435"/>
      <c r="R423" s="435"/>
      <c r="S423" s="435"/>
      <c r="T423" s="435"/>
      <c r="U423" s="435"/>
      <c r="V423" s="435"/>
      <c r="W423" s="435"/>
      <c r="X423" s="435"/>
      <c r="Y423" s="435"/>
      <c r="Z423" s="435"/>
      <c r="AA423" s="435"/>
      <c r="AB423" s="435"/>
      <c r="AC423" s="435"/>
      <c r="AD423" s="435"/>
      <c r="AE423" s="435"/>
      <c r="AF423" s="435"/>
      <c r="AG423" s="435"/>
      <c r="AH423" s="435"/>
      <c r="AI423" s="435"/>
      <c r="AJ423" s="435"/>
      <c r="AK423" s="435"/>
      <c r="AL423" s="435"/>
      <c r="AM423" s="435"/>
      <c r="AN423" s="435"/>
      <c r="AO423" s="435"/>
      <c r="AP423" s="450"/>
      <c r="AQ423" s="450"/>
      <c r="AR423" s="450"/>
      <c r="AS423" s="450"/>
      <c r="AT423" s="450"/>
      <c r="AU423" s="450"/>
      <c r="AV423" s="450"/>
      <c r="AW423" s="450"/>
      <c r="AX423" s="450"/>
      <c r="AY423" s="450"/>
      <c r="AZ423" s="450"/>
      <c r="BA423" s="450"/>
      <c r="BB423" s="450"/>
      <c r="BC423" s="450"/>
      <c r="BD423" s="450"/>
      <c r="BE423" s="450"/>
      <c r="BF423" s="450"/>
      <c r="BG423" s="450"/>
      <c r="BH423" s="450"/>
      <c r="BI423" s="450"/>
      <c r="BJ423" s="450"/>
      <c r="BK423" s="450"/>
      <c r="BL423" s="450"/>
      <c r="BM423" s="450"/>
      <c r="BN423" s="450"/>
      <c r="BO423" s="450"/>
      <c r="BP423" s="450"/>
      <c r="BQ423" s="450"/>
      <c r="BR423" s="450"/>
      <c r="BS423" s="63" t="str">
        <f>IF(COUNTIF(CA414:CA422,1)=0,"","各項目ごとにチェックは１つでお願いします。")</f>
        <v/>
      </c>
      <c r="BU423" s="647"/>
      <c r="BV423" s="581"/>
      <c r="BW423" s="614"/>
      <c r="BX423" s="614"/>
      <c r="BY423" s="614"/>
      <c r="BZ423" s="614"/>
      <c r="CA423" s="614"/>
      <c r="CB423" s="614"/>
      <c r="CC423" s="614"/>
      <c r="CD423" s="614"/>
      <c r="CE423" s="614"/>
      <c r="CF423" s="614"/>
      <c r="CG423" s="614"/>
      <c r="CH423" s="614"/>
      <c r="CI423" s="737"/>
      <c r="CJ423" s="737"/>
      <c r="CK423" s="484"/>
      <c r="CL423" s="484"/>
      <c r="CM423" s="484"/>
      <c r="CN423" s="484"/>
      <c r="CO423" s="484"/>
      <c r="CP423" s="484"/>
      <c r="CQ423" s="484"/>
      <c r="CR423" s="484"/>
      <c r="CS423" s="484"/>
      <c r="CT423" s="484"/>
      <c r="CU423" s="484"/>
      <c r="CV423" s="484"/>
      <c r="CW423" s="484"/>
      <c r="CX423" s="484"/>
      <c r="CY423" s="484"/>
      <c r="CZ423" s="484"/>
      <c r="DA423" s="484"/>
      <c r="DB423" s="484"/>
      <c r="DC423" s="484"/>
      <c r="DD423" s="484"/>
      <c r="DE423" s="484"/>
      <c r="DF423" s="484"/>
      <c r="DG423" s="484"/>
      <c r="DH423" s="484"/>
      <c r="DI423" s="484"/>
      <c r="DJ423" s="484"/>
      <c r="DK423" s="484"/>
      <c r="DL423" s="484"/>
      <c r="DM423" s="484"/>
      <c r="DN423" s="484"/>
      <c r="DO423" s="484"/>
      <c r="DP423" s="484"/>
      <c r="DQ423" s="484"/>
      <c r="DR423" s="484"/>
      <c r="DS423" s="484"/>
      <c r="DT423" s="484"/>
      <c r="DU423" s="484"/>
      <c r="DV423" s="484"/>
      <c r="DW423" s="484"/>
      <c r="DX423" s="484"/>
      <c r="DY423" s="484"/>
      <c r="DZ423" s="484"/>
      <c r="EA423" s="484"/>
      <c r="EB423" s="484"/>
    </row>
    <row r="424" spans="1:132" s="33" customFormat="1" ht="17.100000000000001" customHeight="1">
      <c r="A424" s="657"/>
      <c r="B424" s="113"/>
      <c r="C424" s="120"/>
      <c r="D424" s="120"/>
      <c r="E424" s="120"/>
      <c r="F424" s="113"/>
      <c r="G424" s="435"/>
      <c r="H424" s="435"/>
      <c r="I424" s="435"/>
      <c r="J424" s="435"/>
      <c r="K424" s="435"/>
      <c r="L424" s="435"/>
      <c r="M424" s="435"/>
      <c r="N424" s="435"/>
      <c r="O424" s="435"/>
      <c r="P424" s="435"/>
      <c r="Q424" s="435"/>
      <c r="R424" s="435"/>
      <c r="S424" s="435"/>
      <c r="T424" s="435"/>
      <c r="U424" s="435"/>
      <c r="V424" s="435"/>
      <c r="W424" s="435"/>
      <c r="X424" s="435"/>
      <c r="Y424" s="435"/>
      <c r="Z424" s="435"/>
      <c r="AA424" s="435"/>
      <c r="AB424" s="435"/>
      <c r="AC424" s="435"/>
      <c r="AD424" s="435"/>
      <c r="AE424" s="435"/>
      <c r="AF424" s="435"/>
      <c r="AG424" s="435"/>
      <c r="AH424" s="435"/>
      <c r="AI424" s="435"/>
      <c r="AJ424" s="435"/>
      <c r="AK424" s="435"/>
      <c r="AL424" s="435"/>
      <c r="AM424" s="435"/>
      <c r="AN424" s="435"/>
      <c r="AO424" s="435"/>
      <c r="AP424" s="450"/>
      <c r="AQ424" s="450"/>
      <c r="AR424" s="450"/>
      <c r="AS424" s="450"/>
      <c r="AT424" s="450"/>
      <c r="AU424" s="450"/>
      <c r="AV424" s="450"/>
      <c r="AW424" s="450"/>
      <c r="AX424" s="450"/>
      <c r="AY424" s="450"/>
      <c r="AZ424" s="450"/>
      <c r="BA424" s="450"/>
      <c r="BB424" s="450"/>
      <c r="BC424" s="450"/>
      <c r="BD424" s="450"/>
      <c r="BE424" s="450"/>
      <c r="BF424" s="450"/>
      <c r="BG424" s="450"/>
      <c r="BH424" s="450"/>
      <c r="BI424" s="450"/>
      <c r="BJ424" s="450"/>
      <c r="BK424" s="450"/>
      <c r="BL424" s="450"/>
      <c r="BM424" s="450"/>
      <c r="BN424" s="450"/>
      <c r="BO424" s="450"/>
      <c r="BP424" s="450"/>
      <c r="BQ424" s="450"/>
      <c r="BR424" s="450"/>
      <c r="BS424" s="889" t="str">
        <f>IF(OR(COUNTIF(CA414:CA422,2)=0,COUNTIF(CA414:CA422,2)=9),"","チェックしていない項目があります。")</f>
        <v/>
      </c>
      <c r="BU424" s="647"/>
      <c r="BV424" s="581"/>
      <c r="BW424" s="614"/>
      <c r="BX424" s="614"/>
      <c r="BY424" s="614"/>
      <c r="BZ424" s="614"/>
      <c r="CA424" s="614"/>
      <c r="CB424" s="614"/>
      <c r="CC424" s="614"/>
      <c r="CD424" s="614"/>
      <c r="CE424" s="614"/>
      <c r="CF424" s="614"/>
      <c r="CG424" s="614"/>
      <c r="CH424" s="614"/>
      <c r="CI424" s="737"/>
      <c r="CJ424" s="737"/>
      <c r="CK424" s="484"/>
      <c r="CL424" s="484"/>
      <c r="CM424" s="484"/>
      <c r="CN424" s="484"/>
      <c r="CO424" s="484"/>
      <c r="CP424" s="484"/>
      <c r="CQ424" s="484"/>
      <c r="CR424" s="484"/>
      <c r="CS424" s="484"/>
      <c r="CT424" s="484"/>
      <c r="CU424" s="484"/>
      <c r="CV424" s="484"/>
      <c r="CW424" s="484"/>
      <c r="CX424" s="484"/>
      <c r="CY424" s="484"/>
      <c r="CZ424" s="484"/>
      <c r="DA424" s="484"/>
      <c r="DB424" s="484"/>
      <c r="DC424" s="484"/>
      <c r="DD424" s="484"/>
      <c r="DE424" s="484"/>
      <c r="DF424" s="484"/>
      <c r="DG424" s="484"/>
      <c r="DH424" s="484"/>
      <c r="DI424" s="484"/>
      <c r="DJ424" s="484"/>
      <c r="DK424" s="484"/>
      <c r="DL424" s="484"/>
      <c r="DM424" s="484"/>
      <c r="DN424" s="484"/>
      <c r="DO424" s="484"/>
      <c r="DP424" s="484"/>
      <c r="DQ424" s="484"/>
      <c r="DR424" s="484"/>
      <c r="DS424" s="484"/>
      <c r="DT424" s="484"/>
      <c r="DU424" s="484"/>
      <c r="DV424" s="484"/>
      <c r="DW424" s="484"/>
      <c r="DX424" s="484"/>
      <c r="DY424" s="484"/>
      <c r="DZ424" s="484"/>
      <c r="EA424" s="484"/>
      <c r="EB424" s="484"/>
    </row>
    <row r="425" spans="1:132" s="33" customFormat="1" ht="14.25" customHeight="1">
      <c r="A425" s="657"/>
      <c r="B425" s="113"/>
      <c r="C425" s="120"/>
      <c r="D425" s="120"/>
      <c r="E425" s="120"/>
      <c r="F425" s="113"/>
      <c r="G425" s="435"/>
      <c r="H425" s="435"/>
      <c r="I425" s="435"/>
      <c r="J425" s="435"/>
      <c r="K425" s="435"/>
      <c r="L425" s="435"/>
      <c r="M425" s="435"/>
      <c r="N425" s="435"/>
      <c r="O425" s="435"/>
      <c r="P425" s="435"/>
      <c r="Q425" s="435"/>
      <c r="R425" s="435"/>
      <c r="S425" s="435"/>
      <c r="T425" s="435"/>
      <c r="U425" s="435"/>
      <c r="V425" s="435"/>
      <c r="W425" s="435"/>
      <c r="X425" s="435"/>
      <c r="Y425" s="435"/>
      <c r="Z425" s="435"/>
      <c r="AA425" s="435"/>
      <c r="AB425" s="435"/>
      <c r="AC425" s="435"/>
      <c r="AD425" s="435"/>
      <c r="AE425" s="435"/>
      <c r="AF425" s="435"/>
      <c r="AG425" s="435"/>
      <c r="AH425" s="435"/>
      <c r="AI425" s="435"/>
      <c r="AJ425" s="435"/>
      <c r="AK425" s="435"/>
      <c r="AL425" s="435"/>
      <c r="AM425" s="435"/>
      <c r="AN425" s="435"/>
      <c r="AO425" s="435"/>
      <c r="AP425" s="450"/>
      <c r="AQ425" s="450"/>
      <c r="AR425" s="450"/>
      <c r="AS425" s="450"/>
      <c r="AT425" s="450"/>
      <c r="AU425" s="450"/>
      <c r="AV425" s="450"/>
      <c r="AW425" s="450"/>
      <c r="AX425" s="450"/>
      <c r="AY425" s="450"/>
      <c r="AZ425" s="450"/>
      <c r="BA425" s="450"/>
      <c r="BB425" s="450"/>
      <c r="BC425" s="450"/>
      <c r="BD425" s="450"/>
      <c r="BE425" s="450"/>
      <c r="BF425" s="450"/>
      <c r="BG425" s="450"/>
      <c r="BH425" s="450"/>
      <c r="BI425" s="450"/>
      <c r="BJ425" s="450"/>
      <c r="BK425" s="450"/>
      <c r="BL425" s="450"/>
      <c r="BM425" s="450"/>
      <c r="BN425" s="450"/>
      <c r="BO425" s="450"/>
      <c r="BP425" s="450"/>
      <c r="BQ425" s="450"/>
      <c r="BR425" s="450"/>
      <c r="BS425" s="888"/>
      <c r="BU425" s="647"/>
      <c r="BV425" s="581"/>
      <c r="BW425" s="614"/>
      <c r="BX425" s="614"/>
      <c r="BY425" s="614"/>
      <c r="BZ425" s="614"/>
      <c r="CA425" s="614"/>
      <c r="CB425" s="614"/>
      <c r="CC425" s="614"/>
      <c r="CD425" s="614"/>
      <c r="CE425" s="614"/>
      <c r="CF425" s="614"/>
      <c r="CG425" s="614"/>
      <c r="CH425" s="614"/>
      <c r="CI425" s="737"/>
      <c r="CJ425" s="737"/>
      <c r="CK425" s="484"/>
      <c r="CL425" s="484"/>
      <c r="CM425" s="484"/>
      <c r="CN425" s="484"/>
      <c r="CO425" s="484"/>
      <c r="CP425" s="484"/>
      <c r="CQ425" s="484"/>
      <c r="CR425" s="484"/>
      <c r="CS425" s="484"/>
      <c r="CT425" s="484"/>
      <c r="CU425" s="484"/>
      <c r="CV425" s="484"/>
      <c r="CW425" s="484"/>
      <c r="CX425" s="484"/>
      <c r="CY425" s="484"/>
      <c r="CZ425" s="484"/>
      <c r="DA425" s="484"/>
      <c r="DB425" s="484"/>
      <c r="DC425" s="484"/>
      <c r="DD425" s="484"/>
      <c r="DE425" s="484"/>
      <c r="DF425" s="484"/>
      <c r="DG425" s="484"/>
      <c r="DH425" s="484"/>
      <c r="DI425" s="484"/>
      <c r="DJ425" s="484"/>
      <c r="DK425" s="484"/>
      <c r="DL425" s="484"/>
      <c r="DM425" s="484"/>
      <c r="DN425" s="484"/>
      <c r="DO425" s="484"/>
      <c r="DP425" s="484"/>
      <c r="DQ425" s="484"/>
      <c r="DR425" s="484"/>
      <c r="DS425" s="484"/>
      <c r="DT425" s="484"/>
      <c r="DU425" s="484"/>
      <c r="DV425" s="484"/>
      <c r="DW425" s="484"/>
      <c r="DX425" s="484"/>
      <c r="DY425" s="484"/>
      <c r="DZ425" s="484"/>
      <c r="EA425" s="484"/>
      <c r="EB425" s="484"/>
    </row>
    <row r="426" spans="1:132" s="33" customFormat="1" ht="39.75" customHeight="1">
      <c r="A426" s="654"/>
      <c r="B426" s="168"/>
      <c r="C426" s="1125"/>
      <c r="D426" s="1125"/>
      <c r="E426" s="1125"/>
      <c r="F426" s="1125"/>
      <c r="G426" s="168" t="s">
        <v>102</v>
      </c>
      <c r="H426" s="168"/>
      <c r="I426" s="1057" t="s">
        <v>697</v>
      </c>
      <c r="J426" s="1057"/>
      <c r="K426" s="1057"/>
      <c r="L426" s="1057"/>
      <c r="M426" s="1057"/>
      <c r="N426" s="1057"/>
      <c r="O426" s="1057"/>
      <c r="P426" s="1057"/>
      <c r="Q426" s="1057"/>
      <c r="R426" s="1057"/>
      <c r="S426" s="1057"/>
      <c r="T426" s="1057"/>
      <c r="U426" s="1057"/>
      <c r="V426" s="1057"/>
      <c r="W426" s="1057"/>
      <c r="X426" s="1057"/>
      <c r="Y426" s="1057"/>
      <c r="Z426" s="1057"/>
      <c r="AA426" s="1057"/>
      <c r="AB426" s="1057"/>
      <c r="AC426" s="1057"/>
      <c r="AD426" s="1057"/>
      <c r="AE426" s="1057"/>
      <c r="AF426" s="1057"/>
      <c r="AG426" s="1057"/>
      <c r="AH426" s="1057"/>
      <c r="AI426" s="1057"/>
      <c r="AJ426" s="1057"/>
      <c r="AK426" s="1057"/>
      <c r="AL426" s="1057"/>
      <c r="AM426" s="1057"/>
      <c r="AN426" s="1057"/>
      <c r="AO426" s="1057"/>
      <c r="AP426" s="1057"/>
      <c r="AQ426" s="1057"/>
      <c r="AR426" s="1057"/>
      <c r="AS426" s="1057"/>
      <c r="AT426" s="1057"/>
      <c r="AU426" s="1057"/>
      <c r="AV426" s="1057"/>
      <c r="AW426" s="1057"/>
      <c r="AX426" s="1057"/>
      <c r="AY426" s="1057"/>
      <c r="AZ426" s="1057"/>
      <c r="BA426" s="1057"/>
      <c r="BB426" s="1057"/>
      <c r="BC426" s="1057"/>
      <c r="BD426" s="1057"/>
      <c r="BE426" s="1057"/>
      <c r="BF426" s="1057"/>
      <c r="BG426" s="1057"/>
      <c r="BH426" s="1057"/>
      <c r="BI426" s="1057"/>
      <c r="BJ426" s="1057"/>
      <c r="BK426" s="1057"/>
      <c r="BL426" s="1057"/>
      <c r="BM426" s="1057"/>
      <c r="BN426" s="1057"/>
      <c r="BO426" s="1057"/>
      <c r="BP426" s="1057"/>
      <c r="BQ426" s="1057"/>
      <c r="BR426" s="1057"/>
      <c r="BS426" s="1057"/>
      <c r="BU426" s="647"/>
      <c r="BV426" s="581"/>
      <c r="BW426" s="614"/>
      <c r="BX426" s="614"/>
      <c r="BY426" s="614"/>
      <c r="BZ426" s="614"/>
      <c r="CA426" s="614"/>
      <c r="CB426" s="614"/>
      <c r="CC426" s="614"/>
      <c r="CD426" s="614"/>
      <c r="CE426" s="614"/>
      <c r="CF426" s="614"/>
      <c r="CG426" s="614"/>
      <c r="CH426" s="614"/>
      <c r="CI426" s="737"/>
      <c r="CJ426" s="737"/>
      <c r="CK426" s="484"/>
      <c r="CL426" s="484"/>
      <c r="CM426" s="484"/>
      <c r="CN426" s="484"/>
      <c r="CO426" s="484"/>
      <c r="CP426" s="484"/>
      <c r="CQ426" s="484"/>
      <c r="CR426" s="484"/>
      <c r="CS426" s="484"/>
      <c r="CT426" s="484"/>
      <c r="CU426" s="484"/>
      <c r="CV426" s="484"/>
      <c r="CW426" s="484"/>
      <c r="CX426" s="484"/>
      <c r="CY426" s="484"/>
      <c r="CZ426" s="484"/>
      <c r="DA426" s="484"/>
      <c r="DB426" s="484"/>
      <c r="DC426" s="484"/>
      <c r="DD426" s="484"/>
      <c r="DE426" s="484"/>
      <c r="DF426" s="484"/>
      <c r="DG426" s="484"/>
      <c r="DH426" s="484"/>
      <c r="DI426" s="484"/>
      <c r="DJ426" s="484"/>
      <c r="DK426" s="484"/>
      <c r="DL426" s="484"/>
      <c r="DM426" s="484"/>
      <c r="DN426" s="484"/>
      <c r="DO426" s="484"/>
      <c r="DP426" s="484"/>
      <c r="DQ426" s="484"/>
      <c r="DR426" s="484"/>
      <c r="DS426" s="484"/>
      <c r="DT426" s="484"/>
      <c r="DU426" s="484"/>
      <c r="DV426" s="484"/>
      <c r="DW426" s="484"/>
      <c r="DX426" s="484"/>
      <c r="DY426" s="484"/>
      <c r="DZ426" s="484"/>
      <c r="EA426" s="484"/>
      <c r="EB426" s="484"/>
    </row>
    <row r="427" spans="1:132" s="33" customFormat="1" ht="12" customHeight="1">
      <c r="A427" s="660"/>
      <c r="B427" s="433"/>
      <c r="C427" s="433"/>
      <c r="D427" s="433"/>
      <c r="E427" s="433"/>
      <c r="F427" s="433"/>
      <c r="G427" s="433"/>
      <c r="H427" s="433"/>
      <c r="I427" s="433"/>
      <c r="J427" s="433"/>
      <c r="K427" s="433"/>
      <c r="L427" s="433"/>
      <c r="M427" s="433"/>
      <c r="N427" s="433"/>
      <c r="O427" s="433"/>
      <c r="P427" s="433"/>
      <c r="Q427" s="433"/>
      <c r="R427" s="433"/>
      <c r="S427" s="433"/>
      <c r="T427" s="433"/>
      <c r="U427" s="433"/>
      <c r="V427" s="433"/>
      <c r="W427" s="433"/>
      <c r="X427" s="433"/>
      <c r="Y427" s="433"/>
      <c r="Z427" s="433"/>
      <c r="AA427" s="433"/>
      <c r="AB427" s="433"/>
      <c r="AC427" s="433"/>
      <c r="AD427" s="433"/>
      <c r="AE427" s="433"/>
      <c r="AF427" s="433"/>
      <c r="AG427" s="433"/>
      <c r="AH427" s="433"/>
      <c r="AI427" s="433"/>
      <c r="AJ427" s="433"/>
      <c r="AK427" s="433"/>
      <c r="AL427" s="433"/>
      <c r="AM427" s="433"/>
      <c r="AN427" s="433"/>
      <c r="AO427" s="433"/>
      <c r="AP427" s="433"/>
      <c r="AQ427" s="433"/>
      <c r="AR427" s="433"/>
      <c r="AS427" s="433"/>
      <c r="AT427" s="433"/>
      <c r="AU427" s="433"/>
      <c r="AV427" s="433"/>
      <c r="AW427" s="433"/>
      <c r="AX427" s="433"/>
      <c r="AY427" s="433"/>
      <c r="AZ427" s="433"/>
      <c r="BA427" s="433"/>
      <c r="BB427" s="433"/>
      <c r="BC427" s="433"/>
      <c r="BD427" s="433"/>
      <c r="BE427" s="433"/>
      <c r="BF427" s="433"/>
      <c r="BG427" s="433"/>
      <c r="BH427" s="433"/>
      <c r="BI427" s="433"/>
      <c r="BJ427" s="433"/>
      <c r="BK427" s="433"/>
      <c r="BL427" s="433"/>
      <c r="BM427" s="433"/>
      <c r="BN427" s="433"/>
      <c r="BO427" s="433"/>
      <c r="BP427" s="433"/>
      <c r="BQ427" s="433"/>
      <c r="BR427" s="433"/>
      <c r="BS427" s="433"/>
      <c r="BU427" s="647"/>
      <c r="BV427" s="581"/>
      <c r="BW427" s="614"/>
      <c r="BX427" s="614"/>
      <c r="BY427" s="614"/>
      <c r="BZ427" s="614"/>
      <c r="CA427" s="614"/>
      <c r="CB427" s="614"/>
      <c r="CC427" s="614"/>
      <c r="CD427" s="614"/>
      <c r="CE427" s="614"/>
      <c r="CF427" s="614"/>
      <c r="CG427" s="614"/>
      <c r="CH427" s="614"/>
      <c r="CI427" s="737"/>
      <c r="CJ427" s="737"/>
      <c r="CK427" s="484"/>
      <c r="CL427" s="484"/>
      <c r="CM427" s="484"/>
      <c r="CN427" s="484"/>
      <c r="CO427" s="484"/>
      <c r="CP427" s="484"/>
      <c r="CQ427" s="484"/>
      <c r="CR427" s="484"/>
      <c r="CS427" s="484"/>
      <c r="CT427" s="484"/>
      <c r="CU427" s="484"/>
      <c r="CV427" s="484"/>
      <c r="CW427" s="484"/>
      <c r="CX427" s="484"/>
      <c r="CY427" s="484"/>
      <c r="CZ427" s="484"/>
      <c r="DA427" s="484"/>
      <c r="DB427" s="484"/>
      <c r="DC427" s="484"/>
      <c r="DD427" s="484"/>
      <c r="DE427" s="484"/>
      <c r="DF427" s="484"/>
      <c r="DG427" s="484"/>
      <c r="DH427" s="484"/>
      <c r="DI427" s="484"/>
      <c r="DJ427" s="484"/>
      <c r="DK427" s="484"/>
      <c r="DL427" s="484"/>
      <c r="DM427" s="484"/>
      <c r="DN427" s="484"/>
      <c r="DO427" s="484"/>
      <c r="DP427" s="484"/>
      <c r="DQ427" s="484"/>
      <c r="DR427" s="484"/>
      <c r="DS427" s="484"/>
      <c r="DT427" s="484"/>
      <c r="DU427" s="484"/>
      <c r="DV427" s="484"/>
      <c r="DW427" s="484"/>
      <c r="DX427" s="484"/>
      <c r="DY427" s="484"/>
      <c r="DZ427" s="484"/>
      <c r="EA427" s="484"/>
      <c r="EB427" s="484"/>
    </row>
    <row r="428" spans="1:132" s="33" customFormat="1" ht="30" customHeight="1">
      <c r="A428" s="657"/>
      <c r="B428" s="113"/>
      <c r="C428" s="120"/>
      <c r="D428" s="120"/>
      <c r="E428" s="120"/>
      <c r="F428" s="120"/>
      <c r="G428" s="149"/>
      <c r="H428" s="1492" t="s">
        <v>765</v>
      </c>
      <c r="I428" s="1492"/>
      <c r="J428" s="1492"/>
      <c r="K428" s="1492"/>
      <c r="L428" s="1492"/>
      <c r="M428" s="1492"/>
      <c r="N428" s="1492"/>
      <c r="O428" s="1492"/>
      <c r="P428" s="1492"/>
      <c r="Q428" s="1492"/>
      <c r="R428" s="1492"/>
      <c r="S428" s="1492"/>
      <c r="T428" s="1492"/>
      <c r="U428" s="1492"/>
      <c r="V428" s="1492"/>
      <c r="W428" s="1492"/>
      <c r="X428" s="1493"/>
      <c r="Y428" s="1484" t="s">
        <v>330</v>
      </c>
      <c r="Z428" s="1485"/>
      <c r="AA428" s="1485"/>
      <c r="AB428" s="1485"/>
      <c r="AC428" s="1485"/>
      <c r="AD428" s="1485"/>
      <c r="AE428" s="1485"/>
      <c r="AF428" s="1486"/>
      <c r="AG428" s="1487" t="s">
        <v>331</v>
      </c>
      <c r="AH428" s="1485"/>
      <c r="AI428" s="1485"/>
      <c r="AJ428" s="1485"/>
      <c r="AK428" s="1485"/>
      <c r="AL428" s="1485"/>
      <c r="AM428" s="1485"/>
      <c r="AN428" s="1486"/>
      <c r="AO428" s="1487" t="s">
        <v>332</v>
      </c>
      <c r="AP428" s="1488"/>
      <c r="AQ428" s="1488"/>
      <c r="AR428" s="1488"/>
      <c r="AS428" s="1488"/>
      <c r="AT428" s="1488"/>
      <c r="AU428" s="1488"/>
      <c r="AV428" s="1489"/>
      <c r="AW428" s="1487" t="s">
        <v>714</v>
      </c>
      <c r="AX428" s="1488"/>
      <c r="AY428" s="1488"/>
      <c r="AZ428" s="1488"/>
      <c r="BA428" s="1488"/>
      <c r="BB428" s="1488"/>
      <c r="BC428" s="1488"/>
      <c r="BD428" s="1489"/>
      <c r="BE428" s="1487" t="s">
        <v>167</v>
      </c>
      <c r="BF428" s="1488"/>
      <c r="BG428" s="1488"/>
      <c r="BH428" s="1488"/>
      <c r="BI428" s="1488"/>
      <c r="BJ428" s="1488"/>
      <c r="BK428" s="1488"/>
      <c r="BL428" s="1488"/>
      <c r="BM428" s="1487" t="s">
        <v>177</v>
      </c>
      <c r="BN428" s="1490"/>
      <c r="BO428" s="1490"/>
      <c r="BP428" s="1490"/>
      <c r="BQ428" s="1490"/>
      <c r="BR428" s="1490"/>
      <c r="BS428" s="1491"/>
      <c r="BU428" s="647"/>
      <c r="BV428" s="581"/>
      <c r="BW428" s="614"/>
      <c r="BX428" s="614"/>
      <c r="BY428" s="614"/>
      <c r="BZ428" s="614"/>
      <c r="CA428" s="614"/>
      <c r="CB428" s="614"/>
      <c r="CC428" s="614"/>
      <c r="CD428" s="614"/>
      <c r="CE428" s="614"/>
      <c r="CF428" s="614"/>
      <c r="CG428" s="614"/>
      <c r="CH428" s="614"/>
      <c r="CI428" s="737"/>
      <c r="CJ428" s="737"/>
      <c r="CK428" s="484"/>
      <c r="CL428" s="484"/>
      <c r="CM428" s="484"/>
      <c r="CN428" s="484"/>
      <c r="CO428" s="484"/>
      <c r="CP428" s="484"/>
      <c r="CQ428" s="484"/>
      <c r="CR428" s="484"/>
      <c r="CS428" s="484"/>
      <c r="CT428" s="484"/>
      <c r="CU428" s="484"/>
      <c r="CV428" s="484"/>
      <c r="CW428" s="484"/>
      <c r="CX428" s="484"/>
      <c r="CY428" s="484"/>
      <c r="CZ428" s="484"/>
      <c r="DA428" s="484"/>
      <c r="DB428" s="484"/>
      <c r="DC428" s="484"/>
      <c r="DD428" s="484"/>
      <c r="DE428" s="484"/>
      <c r="DF428" s="484"/>
      <c r="DG428" s="484"/>
      <c r="DH428" s="484"/>
      <c r="DI428" s="484"/>
      <c r="DJ428" s="484"/>
      <c r="DK428" s="484"/>
      <c r="DL428" s="484"/>
      <c r="DM428" s="484"/>
      <c r="DN428" s="484"/>
      <c r="DO428" s="484"/>
      <c r="DP428" s="484"/>
      <c r="DQ428" s="484"/>
      <c r="DR428" s="484"/>
      <c r="DS428" s="484"/>
      <c r="DT428" s="484"/>
      <c r="DU428" s="484"/>
      <c r="DV428" s="484"/>
      <c r="DW428" s="484"/>
      <c r="DX428" s="484"/>
      <c r="DY428" s="484"/>
      <c r="DZ428" s="484"/>
      <c r="EA428" s="484"/>
      <c r="EB428" s="484"/>
    </row>
    <row r="429" spans="1:132" s="33" customFormat="1" ht="30" customHeight="1">
      <c r="A429" s="657"/>
      <c r="B429" s="113"/>
      <c r="C429" s="120"/>
      <c r="D429" s="120"/>
      <c r="E429" s="120"/>
      <c r="F429" s="120"/>
      <c r="G429" s="1512" t="s">
        <v>163</v>
      </c>
      <c r="H429" s="1513"/>
      <c r="I429" s="1513"/>
      <c r="J429" s="1513"/>
      <c r="K429" s="1513"/>
      <c r="L429" s="1513"/>
      <c r="M429" s="1513"/>
      <c r="N429" s="1513"/>
      <c r="O429" s="1513"/>
      <c r="P429" s="1513"/>
      <c r="Q429" s="1513"/>
      <c r="R429" s="1513"/>
      <c r="S429" s="1513"/>
      <c r="T429" s="1513"/>
      <c r="U429" s="1513"/>
      <c r="V429" s="1513"/>
      <c r="W429" s="1513"/>
      <c r="X429" s="1514"/>
      <c r="Y429" s="1381" t="s">
        <v>529</v>
      </c>
      <c r="Z429" s="1302"/>
      <c r="AA429" s="1302"/>
      <c r="AB429" s="1302"/>
      <c r="AC429" s="1302"/>
      <c r="AD429" s="1302"/>
      <c r="AE429" s="1302"/>
      <c r="AF429" s="1508"/>
      <c r="AG429" s="1302" t="s">
        <v>530</v>
      </c>
      <c r="AH429" s="1302"/>
      <c r="AI429" s="1302"/>
      <c r="AJ429" s="1302"/>
      <c r="AK429" s="1302"/>
      <c r="AL429" s="1302"/>
      <c r="AM429" s="1302"/>
      <c r="AN429" s="1508"/>
      <c r="AO429" s="1302" t="s">
        <v>564</v>
      </c>
      <c r="AP429" s="1302"/>
      <c r="AQ429" s="1302"/>
      <c r="AR429" s="1302"/>
      <c r="AS429" s="1302"/>
      <c r="AT429" s="1302"/>
      <c r="AU429" s="1302"/>
      <c r="AV429" s="1508"/>
      <c r="AW429" s="1302" t="s">
        <v>563</v>
      </c>
      <c r="AX429" s="1302"/>
      <c r="AY429" s="1302"/>
      <c r="AZ429" s="1302"/>
      <c r="BA429" s="1302"/>
      <c r="BB429" s="1302"/>
      <c r="BC429" s="1302"/>
      <c r="BD429" s="1508"/>
      <c r="BE429" s="1302" t="s">
        <v>562</v>
      </c>
      <c r="BF429" s="1302"/>
      <c r="BG429" s="1302"/>
      <c r="BH429" s="1302"/>
      <c r="BI429" s="1302"/>
      <c r="BJ429" s="1302"/>
      <c r="BK429" s="1302"/>
      <c r="BL429" s="1508"/>
      <c r="BM429" s="1509"/>
      <c r="BN429" s="1510"/>
      <c r="BO429" s="1510"/>
      <c r="BP429" s="1510"/>
      <c r="BQ429" s="1510"/>
      <c r="BR429" s="1510"/>
      <c r="BS429" s="1511"/>
      <c r="BU429" s="647"/>
      <c r="BV429" s="581" t="b">
        <v>0</v>
      </c>
      <c r="BW429" s="614" t="b">
        <v>0</v>
      </c>
      <c r="BX429" s="614" t="b">
        <v>0</v>
      </c>
      <c r="BY429" s="614" t="b">
        <v>0</v>
      </c>
      <c r="BZ429" s="614" t="b">
        <v>0</v>
      </c>
      <c r="CA429" s="614"/>
      <c r="CB429" s="890">
        <f>IF(COUNTIF(BV429:BZ429,TRUE)&gt;=2,1,IF(COUNTIF(BV429:BZ429,FALSE)=5,2,"0"))</f>
        <v>2</v>
      </c>
      <c r="CC429" s="614"/>
      <c r="CD429" s="614"/>
      <c r="CE429" s="614"/>
      <c r="CF429" s="614"/>
      <c r="CG429" s="614"/>
      <c r="CH429" s="614"/>
      <c r="CI429" s="737"/>
      <c r="CJ429" s="737"/>
      <c r="CK429" s="484"/>
      <c r="CL429" s="484"/>
      <c r="CM429" s="484"/>
      <c r="CN429" s="484"/>
      <c r="CO429" s="484"/>
      <c r="CP429" s="484"/>
      <c r="CQ429" s="484"/>
      <c r="CR429" s="484"/>
      <c r="CS429" s="484"/>
      <c r="CT429" s="484"/>
      <c r="CU429" s="484"/>
      <c r="CV429" s="484"/>
      <c r="CW429" s="484"/>
      <c r="CX429" s="484"/>
      <c r="CY429" s="484"/>
      <c r="CZ429" s="484"/>
      <c r="DA429" s="484"/>
      <c r="DB429" s="484"/>
      <c r="DC429" s="484"/>
      <c r="DD429" s="484"/>
      <c r="DE429" s="484"/>
      <c r="DF429" s="484"/>
      <c r="DG429" s="484"/>
      <c r="DH429" s="484"/>
      <c r="DI429" s="484"/>
      <c r="DJ429" s="484"/>
      <c r="DK429" s="484"/>
      <c r="DL429" s="484"/>
      <c r="DM429" s="484"/>
      <c r="DN429" s="484"/>
      <c r="DO429" s="484"/>
      <c r="DP429" s="484"/>
      <c r="DQ429" s="484"/>
      <c r="DR429" s="484"/>
      <c r="DS429" s="484"/>
      <c r="DT429" s="484"/>
      <c r="DU429" s="484"/>
      <c r="DV429" s="484"/>
      <c r="DW429" s="484"/>
      <c r="DX429" s="484"/>
      <c r="DY429" s="484"/>
      <c r="DZ429" s="484"/>
      <c r="EA429" s="484"/>
      <c r="EB429" s="484"/>
    </row>
    <row r="430" spans="1:132" s="33" customFormat="1" ht="30" customHeight="1">
      <c r="A430" s="657"/>
      <c r="B430" s="113"/>
      <c r="C430" s="120"/>
      <c r="D430" s="120"/>
      <c r="E430" s="120"/>
      <c r="F430" s="120"/>
      <c r="G430" s="1501" t="s">
        <v>164</v>
      </c>
      <c r="H430" s="1502"/>
      <c r="I430" s="1502"/>
      <c r="J430" s="1502"/>
      <c r="K430" s="1502"/>
      <c r="L430" s="1502"/>
      <c r="M430" s="1502"/>
      <c r="N430" s="1502"/>
      <c r="O430" s="1502"/>
      <c r="P430" s="1502"/>
      <c r="Q430" s="1502"/>
      <c r="R430" s="1502"/>
      <c r="S430" s="1502"/>
      <c r="T430" s="1502"/>
      <c r="U430" s="1502"/>
      <c r="V430" s="1502"/>
      <c r="W430" s="1502"/>
      <c r="X430" s="1503"/>
      <c r="Y430" s="1504" t="s">
        <v>529</v>
      </c>
      <c r="Z430" s="1149"/>
      <c r="AA430" s="1149"/>
      <c r="AB430" s="1149"/>
      <c r="AC430" s="1149"/>
      <c r="AD430" s="1149"/>
      <c r="AE430" s="1149"/>
      <c r="AF430" s="1497"/>
      <c r="AG430" s="1149" t="s">
        <v>530</v>
      </c>
      <c r="AH430" s="1149"/>
      <c r="AI430" s="1149"/>
      <c r="AJ430" s="1149"/>
      <c r="AK430" s="1149"/>
      <c r="AL430" s="1149"/>
      <c r="AM430" s="1149"/>
      <c r="AN430" s="1497"/>
      <c r="AO430" s="1149" t="s">
        <v>548</v>
      </c>
      <c r="AP430" s="1149"/>
      <c r="AQ430" s="1149"/>
      <c r="AR430" s="1149"/>
      <c r="AS430" s="1149"/>
      <c r="AT430" s="1149"/>
      <c r="AU430" s="1149"/>
      <c r="AV430" s="1497"/>
      <c r="AW430" s="1149" t="s">
        <v>563</v>
      </c>
      <c r="AX430" s="1149"/>
      <c r="AY430" s="1149"/>
      <c r="AZ430" s="1149"/>
      <c r="BA430" s="1149"/>
      <c r="BB430" s="1149"/>
      <c r="BC430" s="1149"/>
      <c r="BD430" s="1497"/>
      <c r="BE430" s="1148" t="s">
        <v>562</v>
      </c>
      <c r="BF430" s="1149"/>
      <c r="BG430" s="1149"/>
      <c r="BH430" s="1149"/>
      <c r="BI430" s="1149"/>
      <c r="BJ430" s="1149"/>
      <c r="BK430" s="1149"/>
      <c r="BL430" s="1497"/>
      <c r="BM430" s="1216" t="s">
        <v>538</v>
      </c>
      <c r="BN430" s="1216"/>
      <c r="BO430" s="1216"/>
      <c r="BP430" s="1216"/>
      <c r="BQ430" s="1216"/>
      <c r="BR430" s="1216"/>
      <c r="BS430" s="1217"/>
      <c r="BU430" s="647"/>
      <c r="BV430" s="581" t="b">
        <v>0</v>
      </c>
      <c r="BW430" s="614" t="b">
        <v>0</v>
      </c>
      <c r="BX430" s="614" t="b">
        <v>0</v>
      </c>
      <c r="BY430" s="614" t="b">
        <v>0</v>
      </c>
      <c r="BZ430" s="614" t="b">
        <v>0</v>
      </c>
      <c r="CA430" s="614" t="b">
        <v>0</v>
      </c>
      <c r="CB430" s="890">
        <f>IF(COUNTIF(BV430:CA430,TRUE)&gt;=2,1,IF(COUNTIF(BV430:CA430,FALSE)=6,2,"0"))</f>
        <v>2</v>
      </c>
      <c r="CC430" s="614"/>
      <c r="CD430" s="614"/>
      <c r="CE430" s="614"/>
      <c r="CF430" s="614"/>
      <c r="CG430" s="614"/>
      <c r="CH430" s="614"/>
      <c r="CI430" s="737"/>
      <c r="CJ430" s="737"/>
      <c r="CK430" s="484"/>
      <c r="CL430" s="484"/>
      <c r="CM430" s="484"/>
      <c r="CN430" s="484"/>
      <c r="CO430" s="484"/>
      <c r="CP430" s="484"/>
      <c r="CQ430" s="484"/>
      <c r="CR430" s="484"/>
      <c r="CS430" s="484"/>
      <c r="CT430" s="484"/>
      <c r="CU430" s="484"/>
      <c r="CV430" s="484"/>
      <c r="CW430" s="484"/>
      <c r="CX430" s="484"/>
      <c r="CY430" s="484"/>
      <c r="CZ430" s="484"/>
      <c r="DA430" s="484"/>
      <c r="DB430" s="484"/>
      <c r="DC430" s="484"/>
      <c r="DD430" s="484"/>
      <c r="DE430" s="484"/>
      <c r="DF430" s="484"/>
      <c r="DG430" s="484"/>
      <c r="DH430" s="484"/>
      <c r="DI430" s="484"/>
      <c r="DJ430" s="484"/>
      <c r="DK430" s="484"/>
      <c r="DL430" s="484"/>
      <c r="DM430" s="484"/>
      <c r="DN430" s="484"/>
      <c r="DO430" s="484"/>
      <c r="DP430" s="484"/>
      <c r="DQ430" s="484"/>
      <c r="DR430" s="484"/>
      <c r="DS430" s="484"/>
      <c r="DT430" s="484"/>
      <c r="DU430" s="484"/>
      <c r="DV430" s="484"/>
      <c r="DW430" s="484"/>
      <c r="DX430" s="484"/>
      <c r="DY430" s="484"/>
      <c r="DZ430" s="484"/>
      <c r="EA430" s="484"/>
      <c r="EB430" s="484"/>
    </row>
    <row r="431" spans="1:132" s="33" customFormat="1" ht="30" customHeight="1">
      <c r="A431" s="657"/>
      <c r="B431" s="113"/>
      <c r="C431" s="120"/>
      <c r="D431" s="120"/>
      <c r="E431" s="120"/>
      <c r="F431" s="120"/>
      <c r="G431" s="1505" t="s">
        <v>233</v>
      </c>
      <c r="H431" s="1506"/>
      <c r="I431" s="1506"/>
      <c r="J431" s="1506"/>
      <c r="K431" s="1506"/>
      <c r="L431" s="1506"/>
      <c r="M431" s="1506"/>
      <c r="N431" s="1506"/>
      <c r="O431" s="1506"/>
      <c r="P431" s="1506"/>
      <c r="Q431" s="1506"/>
      <c r="R431" s="1506"/>
      <c r="S431" s="1506"/>
      <c r="T431" s="1506"/>
      <c r="U431" s="1506"/>
      <c r="V431" s="1506"/>
      <c r="W431" s="1506"/>
      <c r="X431" s="1507"/>
      <c r="Y431" s="1504" t="s">
        <v>529</v>
      </c>
      <c r="Z431" s="1149"/>
      <c r="AA431" s="1149"/>
      <c r="AB431" s="1149"/>
      <c r="AC431" s="1149"/>
      <c r="AD431" s="1149"/>
      <c r="AE431" s="1149"/>
      <c r="AF431" s="1497"/>
      <c r="AG431" s="1149" t="s">
        <v>530</v>
      </c>
      <c r="AH431" s="1149"/>
      <c r="AI431" s="1149"/>
      <c r="AJ431" s="1149"/>
      <c r="AK431" s="1149"/>
      <c r="AL431" s="1149"/>
      <c r="AM431" s="1149"/>
      <c r="AN431" s="1497"/>
      <c r="AO431" s="1149" t="s">
        <v>564</v>
      </c>
      <c r="AP431" s="1149"/>
      <c r="AQ431" s="1149"/>
      <c r="AR431" s="1149"/>
      <c r="AS431" s="1149"/>
      <c r="AT431" s="1149"/>
      <c r="AU431" s="1149"/>
      <c r="AV431" s="1497"/>
      <c r="AW431" s="1149" t="s">
        <v>563</v>
      </c>
      <c r="AX431" s="1149"/>
      <c r="AY431" s="1149"/>
      <c r="AZ431" s="1149"/>
      <c r="BA431" s="1149"/>
      <c r="BB431" s="1149"/>
      <c r="BC431" s="1149"/>
      <c r="BD431" s="1497"/>
      <c r="BE431" s="1149" t="s">
        <v>562</v>
      </c>
      <c r="BF431" s="1149"/>
      <c r="BG431" s="1149"/>
      <c r="BH431" s="1149"/>
      <c r="BI431" s="1149"/>
      <c r="BJ431" s="1149"/>
      <c r="BK431" s="1149"/>
      <c r="BL431" s="1497"/>
      <c r="BM431" s="1498"/>
      <c r="BN431" s="1499"/>
      <c r="BO431" s="1499"/>
      <c r="BP431" s="1499"/>
      <c r="BQ431" s="1499"/>
      <c r="BR431" s="1499"/>
      <c r="BS431" s="1500"/>
      <c r="BU431" s="647"/>
      <c r="BV431" s="581" t="b">
        <v>0</v>
      </c>
      <c r="BW431" s="581" t="b">
        <v>0</v>
      </c>
      <c r="BX431" s="581" t="b">
        <v>0</v>
      </c>
      <c r="BY431" s="581" t="b">
        <v>0</v>
      </c>
      <c r="BZ431" s="581" t="b">
        <v>0</v>
      </c>
      <c r="CA431" s="581"/>
      <c r="CB431" s="890">
        <f t="shared" ref="CB431:CB433" si="33">IF(COUNTIF(BV431:BZ431,TRUE)&gt;=2,1,IF(COUNTIF(BV431:BZ431,FALSE)=5,2,"0"))</f>
        <v>2</v>
      </c>
      <c r="CC431" s="581"/>
      <c r="CD431" s="581"/>
      <c r="CE431" s="581"/>
      <c r="CF431" s="581"/>
      <c r="CG431" s="581"/>
      <c r="CH431" s="581"/>
      <c r="CI431" s="738"/>
      <c r="CJ431" s="738"/>
      <c r="CK431" s="229"/>
      <c r="CL431" s="229"/>
      <c r="CM431" s="229"/>
      <c r="CN431" s="229"/>
      <c r="CO431" s="229"/>
      <c r="CP431" s="229"/>
      <c r="CQ431" s="229"/>
      <c r="CR431" s="229"/>
      <c r="CS431" s="229"/>
      <c r="CT431" s="229"/>
      <c r="CU431" s="229"/>
      <c r="CV431" s="229"/>
      <c r="CW431" s="229"/>
      <c r="CX431" s="229"/>
      <c r="CY431" s="229"/>
      <c r="CZ431" s="229"/>
      <c r="DA431" s="229"/>
      <c r="DB431" s="229"/>
      <c r="DC431" s="229"/>
      <c r="DD431" s="229"/>
      <c r="DE431" s="229"/>
      <c r="DF431" s="229"/>
      <c r="DG431" s="229"/>
      <c r="DH431" s="229"/>
      <c r="DI431" s="229"/>
      <c r="DJ431" s="229"/>
      <c r="DK431" s="229"/>
      <c r="DL431" s="229"/>
      <c r="DM431" s="229"/>
      <c r="DN431" s="229"/>
      <c r="DO431" s="229"/>
      <c r="DP431" s="229"/>
      <c r="DQ431" s="229"/>
      <c r="DR431" s="229"/>
      <c r="DS431" s="229"/>
      <c r="DT431" s="229"/>
      <c r="DU431" s="229"/>
      <c r="DV431" s="229"/>
      <c r="DW431" s="229"/>
      <c r="DX431" s="229"/>
      <c r="DY431" s="229"/>
      <c r="DZ431" s="229"/>
      <c r="EA431" s="229"/>
      <c r="EB431" s="229"/>
    </row>
    <row r="432" spans="1:132" s="33" customFormat="1" ht="30" customHeight="1">
      <c r="A432" s="657"/>
      <c r="B432" s="113"/>
      <c r="C432" s="120"/>
      <c r="D432" s="120"/>
      <c r="E432" s="120"/>
      <c r="F432" s="120"/>
      <c r="G432" s="1501" t="s">
        <v>166</v>
      </c>
      <c r="H432" s="1502"/>
      <c r="I432" s="1502"/>
      <c r="J432" s="1502"/>
      <c r="K432" s="1502"/>
      <c r="L432" s="1502"/>
      <c r="M432" s="1502"/>
      <c r="N432" s="1502"/>
      <c r="O432" s="1502"/>
      <c r="P432" s="1502"/>
      <c r="Q432" s="1502"/>
      <c r="R432" s="1502"/>
      <c r="S432" s="1502"/>
      <c r="T432" s="1502"/>
      <c r="U432" s="1502"/>
      <c r="V432" s="1502"/>
      <c r="W432" s="1502"/>
      <c r="X432" s="1503"/>
      <c r="Y432" s="1504" t="s">
        <v>529</v>
      </c>
      <c r="Z432" s="1149"/>
      <c r="AA432" s="1149"/>
      <c r="AB432" s="1149"/>
      <c r="AC432" s="1149"/>
      <c r="AD432" s="1149"/>
      <c r="AE432" s="1149"/>
      <c r="AF432" s="1497"/>
      <c r="AG432" s="1149" t="s">
        <v>530</v>
      </c>
      <c r="AH432" s="1149"/>
      <c r="AI432" s="1149"/>
      <c r="AJ432" s="1149"/>
      <c r="AK432" s="1149"/>
      <c r="AL432" s="1149"/>
      <c r="AM432" s="1149"/>
      <c r="AN432" s="1497"/>
      <c r="AO432" s="1149" t="s">
        <v>564</v>
      </c>
      <c r="AP432" s="1149"/>
      <c r="AQ432" s="1149"/>
      <c r="AR432" s="1149"/>
      <c r="AS432" s="1149"/>
      <c r="AT432" s="1149"/>
      <c r="AU432" s="1149"/>
      <c r="AV432" s="1497"/>
      <c r="AW432" s="1149" t="s">
        <v>563</v>
      </c>
      <c r="AX432" s="1149"/>
      <c r="AY432" s="1149"/>
      <c r="AZ432" s="1149"/>
      <c r="BA432" s="1149"/>
      <c r="BB432" s="1149"/>
      <c r="BC432" s="1149"/>
      <c r="BD432" s="1497"/>
      <c r="BE432" s="1149" t="s">
        <v>562</v>
      </c>
      <c r="BF432" s="1149"/>
      <c r="BG432" s="1149"/>
      <c r="BH432" s="1149"/>
      <c r="BI432" s="1149"/>
      <c r="BJ432" s="1149"/>
      <c r="BK432" s="1149"/>
      <c r="BL432" s="1497"/>
      <c r="BM432" s="1498"/>
      <c r="BN432" s="1499"/>
      <c r="BO432" s="1499"/>
      <c r="BP432" s="1499"/>
      <c r="BQ432" s="1499"/>
      <c r="BR432" s="1499"/>
      <c r="BS432" s="1500"/>
      <c r="BU432" s="647"/>
      <c r="BV432" s="581" t="b">
        <v>0</v>
      </c>
      <c r="BW432" s="581" t="b">
        <v>0</v>
      </c>
      <c r="BX432" s="581" t="b">
        <v>0</v>
      </c>
      <c r="BY432" s="581" t="b">
        <v>0</v>
      </c>
      <c r="BZ432" s="581" t="b">
        <v>0</v>
      </c>
      <c r="CA432" s="581"/>
      <c r="CB432" s="890">
        <f t="shared" si="33"/>
        <v>2</v>
      </c>
      <c r="CC432" s="581"/>
      <c r="CD432" s="581"/>
      <c r="CE432" s="581"/>
      <c r="CF432" s="581"/>
      <c r="CG432" s="581"/>
      <c r="CH432" s="581"/>
      <c r="CI432" s="738"/>
      <c r="CJ432" s="738"/>
      <c r="CK432" s="229"/>
      <c r="CL432" s="229"/>
      <c r="CM432" s="229"/>
      <c r="CN432" s="229"/>
      <c r="CO432" s="229"/>
      <c r="CP432" s="229"/>
      <c r="CQ432" s="229"/>
      <c r="CR432" s="229"/>
      <c r="CS432" s="229"/>
      <c r="CT432" s="229"/>
      <c r="CU432" s="229"/>
      <c r="CV432" s="229"/>
      <c r="CW432" s="229"/>
      <c r="CX432" s="229"/>
      <c r="CY432" s="229"/>
      <c r="CZ432" s="229"/>
      <c r="DA432" s="229"/>
      <c r="DB432" s="229"/>
      <c r="DC432" s="229"/>
      <c r="DD432" s="229"/>
      <c r="DE432" s="229"/>
      <c r="DF432" s="229"/>
      <c r="DG432" s="229"/>
      <c r="DH432" s="229"/>
      <c r="DI432" s="229"/>
      <c r="DJ432" s="229"/>
      <c r="DK432" s="229"/>
      <c r="DL432" s="229"/>
      <c r="DM432" s="229"/>
      <c r="DN432" s="229"/>
      <c r="DO432" s="229"/>
      <c r="DP432" s="229"/>
      <c r="DQ432" s="229"/>
      <c r="DR432" s="229"/>
      <c r="DS432" s="229"/>
      <c r="DT432" s="229"/>
      <c r="DU432" s="229"/>
      <c r="DV432" s="229"/>
      <c r="DW432" s="229"/>
      <c r="DX432" s="229"/>
      <c r="DY432" s="229"/>
      <c r="DZ432" s="229"/>
      <c r="EA432" s="229"/>
      <c r="EB432" s="229"/>
    </row>
    <row r="433" spans="1:132" s="33" customFormat="1" ht="30" customHeight="1">
      <c r="A433" s="657"/>
      <c r="B433" s="113"/>
      <c r="C433" s="120"/>
      <c r="D433" s="120"/>
      <c r="E433" s="120"/>
      <c r="F433" s="120"/>
      <c r="G433" s="1520" t="s">
        <v>165</v>
      </c>
      <c r="H433" s="1521"/>
      <c r="I433" s="1521"/>
      <c r="J433" s="1521"/>
      <c r="K433" s="1521"/>
      <c r="L433" s="1521"/>
      <c r="M433" s="1521"/>
      <c r="N433" s="1521"/>
      <c r="O433" s="1521"/>
      <c r="P433" s="1521"/>
      <c r="Q433" s="1521"/>
      <c r="R433" s="1521"/>
      <c r="S433" s="1521"/>
      <c r="T433" s="1521"/>
      <c r="U433" s="1521"/>
      <c r="V433" s="1521"/>
      <c r="W433" s="1521"/>
      <c r="X433" s="1522"/>
      <c r="Y433" s="1151" t="s">
        <v>529</v>
      </c>
      <c r="Z433" s="1152"/>
      <c r="AA433" s="1152"/>
      <c r="AB433" s="1152"/>
      <c r="AC433" s="1152"/>
      <c r="AD433" s="1152"/>
      <c r="AE433" s="1152"/>
      <c r="AF433" s="1515"/>
      <c r="AG433" s="1152" t="s">
        <v>530</v>
      </c>
      <c r="AH433" s="1152"/>
      <c r="AI433" s="1152"/>
      <c r="AJ433" s="1152"/>
      <c r="AK433" s="1152"/>
      <c r="AL433" s="1152"/>
      <c r="AM433" s="1152"/>
      <c r="AN433" s="1515"/>
      <c r="AO433" s="1152" t="s">
        <v>564</v>
      </c>
      <c r="AP433" s="1152"/>
      <c r="AQ433" s="1152"/>
      <c r="AR433" s="1152"/>
      <c r="AS433" s="1152"/>
      <c r="AT433" s="1152"/>
      <c r="AU433" s="1152"/>
      <c r="AV433" s="1515"/>
      <c r="AW433" s="1152" t="s">
        <v>563</v>
      </c>
      <c r="AX433" s="1152"/>
      <c r="AY433" s="1152"/>
      <c r="AZ433" s="1152"/>
      <c r="BA433" s="1152"/>
      <c r="BB433" s="1152"/>
      <c r="BC433" s="1152"/>
      <c r="BD433" s="1515"/>
      <c r="BE433" s="1152" t="s">
        <v>562</v>
      </c>
      <c r="BF433" s="1152"/>
      <c r="BG433" s="1152"/>
      <c r="BH433" s="1152"/>
      <c r="BI433" s="1152"/>
      <c r="BJ433" s="1152"/>
      <c r="BK433" s="1152"/>
      <c r="BL433" s="1515"/>
      <c r="BM433" s="1516"/>
      <c r="BN433" s="1517"/>
      <c r="BO433" s="1517"/>
      <c r="BP433" s="1517"/>
      <c r="BQ433" s="1517"/>
      <c r="BR433" s="1517"/>
      <c r="BS433" s="1518"/>
      <c r="BU433" s="647"/>
      <c r="BV433" s="581" t="b">
        <v>0</v>
      </c>
      <c r="BW433" s="581" t="b">
        <v>0</v>
      </c>
      <c r="BX433" s="581" t="b">
        <v>0</v>
      </c>
      <c r="BY433" s="581" t="b">
        <v>0</v>
      </c>
      <c r="BZ433" s="581" t="b">
        <v>0</v>
      </c>
      <c r="CA433" s="581"/>
      <c r="CB433" s="890">
        <f t="shared" si="33"/>
        <v>2</v>
      </c>
      <c r="CC433" s="581"/>
      <c r="CD433" s="581"/>
      <c r="CE433" s="581"/>
      <c r="CF433" s="581"/>
      <c r="CG433" s="581"/>
      <c r="CH433" s="581"/>
      <c r="CI433" s="738"/>
      <c r="CJ433" s="738"/>
      <c r="CK433" s="229"/>
      <c r="CL433" s="229"/>
      <c r="CM433" s="229"/>
      <c r="CN433" s="229"/>
      <c r="CO433" s="229"/>
      <c r="CP433" s="229"/>
      <c r="CQ433" s="229"/>
      <c r="CR433" s="229"/>
      <c r="CS433" s="229"/>
      <c r="CT433" s="229"/>
      <c r="CU433" s="229"/>
      <c r="CV433" s="229"/>
      <c r="CW433" s="229"/>
      <c r="CX433" s="229"/>
      <c r="CY433" s="229"/>
      <c r="CZ433" s="229"/>
      <c r="DA433" s="229"/>
      <c r="DB433" s="229"/>
      <c r="DC433" s="229"/>
      <c r="DD433" s="229"/>
      <c r="DE433" s="229"/>
      <c r="DF433" s="229"/>
      <c r="DG433" s="229"/>
      <c r="DH433" s="229"/>
      <c r="DI433" s="229"/>
      <c r="DJ433" s="229"/>
      <c r="DK433" s="229"/>
      <c r="DL433" s="229"/>
      <c r="DM433" s="229"/>
      <c r="DN433" s="229"/>
      <c r="DO433" s="229"/>
      <c r="DP433" s="229"/>
      <c r="DQ433" s="229"/>
      <c r="DR433" s="229"/>
      <c r="DS433" s="229"/>
      <c r="DT433" s="229"/>
      <c r="DU433" s="229"/>
      <c r="DV433" s="229"/>
      <c r="DW433" s="229"/>
      <c r="DX433" s="229"/>
      <c r="DY433" s="229"/>
      <c r="DZ433" s="229"/>
      <c r="EA433" s="229"/>
      <c r="EB433" s="229"/>
    </row>
    <row r="434" spans="1:132" ht="17.100000000000001" customHeight="1">
      <c r="A434" s="657"/>
      <c r="B434" s="113"/>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468"/>
      <c r="Z434" s="468"/>
      <c r="AA434" s="468"/>
      <c r="AB434" s="468"/>
      <c r="AC434" s="468"/>
      <c r="AD434" s="468"/>
      <c r="AE434" s="468"/>
      <c r="AF434" s="468"/>
      <c r="AG434" s="468"/>
      <c r="AH434" s="468"/>
      <c r="AI434" s="468"/>
      <c r="AJ434" s="468"/>
      <c r="AK434" s="468"/>
      <c r="AL434" s="468"/>
      <c r="AM434" s="468"/>
      <c r="AN434" s="468"/>
      <c r="AO434" s="468"/>
      <c r="AP434" s="468"/>
      <c r="AQ434" s="468"/>
      <c r="AR434" s="468"/>
      <c r="AS434" s="468"/>
      <c r="AT434" s="468"/>
      <c r="AU434" s="468"/>
      <c r="AV434" s="468"/>
      <c r="AW434" s="468"/>
      <c r="AX434" s="468"/>
      <c r="AY434" s="468"/>
      <c r="AZ434" s="468"/>
      <c r="BA434" s="468"/>
      <c r="BB434" s="468"/>
      <c r="BC434" s="468"/>
      <c r="BD434" s="468"/>
      <c r="BE434" s="468"/>
      <c r="BF434" s="468"/>
      <c r="BG434" s="468"/>
      <c r="BH434" s="468"/>
      <c r="BI434" s="468"/>
      <c r="BJ434" s="468"/>
      <c r="BK434" s="468"/>
      <c r="BL434" s="468"/>
      <c r="BM434" s="469"/>
      <c r="BN434" s="469"/>
      <c r="BO434" s="469"/>
      <c r="BP434" s="469"/>
      <c r="BQ434" s="469"/>
      <c r="BR434" s="469"/>
      <c r="BS434" s="63" t="str">
        <f>IF(COUNTIF(CB429:CB433,1)=0,"","各項目ごとにチェックは１つでお願いします。")</f>
        <v/>
      </c>
      <c r="BU434" s="653"/>
    </row>
    <row r="435" spans="1:132" ht="17.100000000000001" customHeight="1">
      <c r="A435" s="657"/>
      <c r="B435" s="113"/>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468"/>
      <c r="Z435" s="468"/>
      <c r="AA435" s="468"/>
      <c r="AB435" s="468"/>
      <c r="AC435" s="468"/>
      <c r="AD435" s="468"/>
      <c r="AE435" s="468"/>
      <c r="AF435" s="468"/>
      <c r="AG435" s="468"/>
      <c r="AH435" s="468"/>
      <c r="AI435" s="468"/>
      <c r="AJ435" s="468"/>
      <c r="AK435" s="468"/>
      <c r="AL435" s="468"/>
      <c r="AM435" s="468"/>
      <c r="AN435" s="468"/>
      <c r="AO435" s="468"/>
      <c r="AP435" s="468"/>
      <c r="AQ435" s="468"/>
      <c r="AR435" s="468"/>
      <c r="AS435" s="468"/>
      <c r="AT435" s="468"/>
      <c r="AU435" s="468"/>
      <c r="AV435" s="468"/>
      <c r="AW435" s="468"/>
      <c r="AX435" s="468"/>
      <c r="AY435" s="468"/>
      <c r="AZ435" s="468"/>
      <c r="BA435" s="468"/>
      <c r="BB435" s="468"/>
      <c r="BC435" s="468"/>
      <c r="BD435" s="468"/>
      <c r="BE435" s="468"/>
      <c r="BF435" s="468"/>
      <c r="BG435" s="468"/>
      <c r="BH435" s="468"/>
      <c r="BI435" s="468"/>
      <c r="BJ435" s="468"/>
      <c r="BK435" s="468"/>
      <c r="BL435" s="468"/>
      <c r="BM435" s="469"/>
      <c r="BN435" s="469"/>
      <c r="BO435" s="469"/>
      <c r="BP435" s="469"/>
      <c r="BQ435" s="469"/>
      <c r="BR435" s="469"/>
      <c r="BS435" s="63" t="str">
        <f>IF(OR(COUNTIF(CB429:CB433,2)=0,COUNTIF(CB429:CB433,2)=5),"","チェックしていない項目があります。")</f>
        <v/>
      </c>
      <c r="BU435" s="653"/>
    </row>
    <row r="436" spans="1:132" ht="20.25" customHeight="1">
      <c r="A436" s="657"/>
      <c r="B436" s="113"/>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468"/>
      <c r="Z436" s="468"/>
      <c r="AA436" s="468"/>
      <c r="AB436" s="468"/>
      <c r="AC436" s="468"/>
      <c r="AD436" s="468"/>
      <c r="AE436" s="468"/>
      <c r="AF436" s="468"/>
      <c r="AG436" s="468"/>
      <c r="AH436" s="468"/>
      <c r="AI436" s="468"/>
      <c r="AJ436" s="468"/>
      <c r="AK436" s="468"/>
      <c r="AL436" s="468"/>
      <c r="AM436" s="468"/>
      <c r="AN436" s="468"/>
      <c r="AO436" s="468"/>
      <c r="AP436" s="468"/>
      <c r="AQ436" s="468"/>
      <c r="AR436" s="468"/>
      <c r="AS436" s="468"/>
      <c r="AT436" s="468"/>
      <c r="AU436" s="468"/>
      <c r="AV436" s="468"/>
      <c r="AW436" s="468"/>
      <c r="AX436" s="468"/>
      <c r="AY436" s="468"/>
      <c r="AZ436" s="468"/>
      <c r="BA436" s="468"/>
      <c r="BB436" s="468"/>
      <c r="BC436" s="468"/>
      <c r="BD436" s="468"/>
      <c r="BE436" s="468"/>
      <c r="BF436" s="468"/>
      <c r="BG436" s="468"/>
      <c r="BH436" s="468"/>
      <c r="BI436" s="468"/>
      <c r="BJ436" s="468"/>
      <c r="BK436" s="468"/>
      <c r="BL436" s="468"/>
      <c r="BM436" s="469"/>
      <c r="BN436" s="469"/>
      <c r="BO436" s="469"/>
      <c r="BP436" s="469"/>
      <c r="BQ436" s="469"/>
      <c r="BR436" s="469"/>
      <c r="BS436" s="63"/>
      <c r="BU436" s="653"/>
    </row>
    <row r="437" spans="1:132" s="64" customFormat="1" ht="6" customHeight="1">
      <c r="A437" s="657"/>
      <c r="B437" s="113"/>
      <c r="C437" s="113"/>
      <c r="D437" s="113"/>
      <c r="E437" s="113"/>
      <c r="F437" s="113"/>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471"/>
      <c r="AK437" s="472"/>
      <c r="AL437" s="472"/>
      <c r="AM437" s="472"/>
      <c r="AN437" s="472"/>
      <c r="AO437" s="472"/>
      <c r="AP437" s="471"/>
      <c r="AQ437" s="472"/>
      <c r="AR437" s="472"/>
      <c r="AS437" s="472"/>
      <c r="AT437" s="472"/>
      <c r="AU437" s="472"/>
      <c r="AV437" s="471"/>
      <c r="AW437" s="472"/>
      <c r="AX437" s="472"/>
      <c r="AY437" s="472"/>
      <c r="AZ437" s="472"/>
      <c r="BA437" s="472"/>
      <c r="BB437" s="471"/>
      <c r="BC437" s="472"/>
      <c r="BD437" s="472"/>
      <c r="BE437" s="472"/>
      <c r="BF437" s="472"/>
      <c r="BG437" s="472"/>
      <c r="BH437" s="471"/>
      <c r="BI437" s="472"/>
      <c r="BJ437" s="472"/>
      <c r="BK437" s="472"/>
      <c r="BL437" s="472"/>
      <c r="BM437" s="472"/>
      <c r="BN437" s="471"/>
      <c r="BO437" s="472"/>
      <c r="BP437" s="472"/>
      <c r="BQ437" s="472"/>
      <c r="BR437" s="472"/>
      <c r="BS437" s="472"/>
      <c r="BU437" s="649"/>
      <c r="BV437" s="561"/>
      <c r="BW437" s="561"/>
      <c r="BX437" s="561"/>
      <c r="BY437" s="561"/>
      <c r="BZ437" s="561"/>
      <c r="CA437" s="561"/>
      <c r="CB437" s="561"/>
      <c r="CC437" s="561"/>
      <c r="CD437" s="561"/>
      <c r="CE437" s="561"/>
      <c r="CF437" s="561"/>
      <c r="CG437" s="561"/>
      <c r="CH437" s="561"/>
      <c r="CI437" s="704"/>
      <c r="CJ437" s="704"/>
    </row>
    <row r="438" spans="1:132" s="64" customFormat="1" ht="3.75" customHeight="1">
      <c r="A438" s="657"/>
      <c r="B438" s="113"/>
      <c r="C438" s="113"/>
      <c r="D438" s="113"/>
      <c r="E438" s="113"/>
      <c r="F438" s="113"/>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471"/>
      <c r="AK438" s="472"/>
      <c r="AL438" s="472"/>
      <c r="AM438" s="472"/>
      <c r="AN438" s="472"/>
      <c r="AO438" s="472"/>
      <c r="AP438" s="471"/>
      <c r="AQ438" s="472"/>
      <c r="AR438" s="472"/>
      <c r="AS438" s="472"/>
      <c r="AT438" s="472"/>
      <c r="AU438" s="472"/>
      <c r="AV438" s="471"/>
      <c r="AW438" s="472"/>
      <c r="AX438" s="472"/>
      <c r="AY438" s="472"/>
      <c r="AZ438" s="472"/>
      <c r="BA438" s="472"/>
      <c r="BB438" s="471"/>
      <c r="BC438" s="472"/>
      <c r="BD438" s="472"/>
      <c r="BE438" s="472"/>
      <c r="BF438" s="472"/>
      <c r="BG438" s="472"/>
      <c r="BH438" s="471"/>
      <c r="BI438" s="472"/>
      <c r="BJ438" s="472"/>
      <c r="BK438" s="472"/>
      <c r="BL438" s="472"/>
      <c r="BM438" s="472"/>
      <c r="BN438" s="471"/>
      <c r="BO438" s="472"/>
      <c r="BP438" s="472"/>
      <c r="BQ438" s="472"/>
      <c r="BR438" s="472"/>
      <c r="BS438" s="472"/>
      <c r="BU438" s="649"/>
      <c r="BV438" s="561"/>
      <c r="BW438" s="561"/>
      <c r="BX438" s="561"/>
      <c r="BY438" s="561"/>
      <c r="BZ438" s="561"/>
      <c r="CA438" s="561"/>
      <c r="CB438" s="561"/>
      <c r="CC438" s="561"/>
      <c r="CD438" s="561"/>
      <c r="CE438" s="561"/>
      <c r="CF438" s="561"/>
      <c r="CG438" s="561"/>
      <c r="CH438" s="561"/>
      <c r="CI438" s="704"/>
      <c r="CJ438" s="704"/>
    </row>
    <row r="439" spans="1:132" s="72" customFormat="1" ht="57" customHeight="1">
      <c r="A439" s="654"/>
      <c r="B439" s="58"/>
      <c r="C439" s="1519" t="s">
        <v>698</v>
      </c>
      <c r="D439" s="1519"/>
      <c r="E439" s="1519"/>
      <c r="F439" s="1519"/>
      <c r="G439" s="1166" t="s">
        <v>766</v>
      </c>
      <c r="H439" s="1166"/>
      <c r="I439" s="1166"/>
      <c r="J439" s="1166"/>
      <c r="K439" s="1166"/>
      <c r="L439" s="1166"/>
      <c r="M439" s="1166"/>
      <c r="N439" s="1166"/>
      <c r="O439" s="1166"/>
      <c r="P439" s="1166"/>
      <c r="Q439" s="1166"/>
      <c r="R439" s="1166"/>
      <c r="S439" s="1166"/>
      <c r="T439" s="1166"/>
      <c r="U439" s="1166"/>
      <c r="V439" s="1166"/>
      <c r="W439" s="1166"/>
      <c r="X439" s="1166"/>
      <c r="Y439" s="1166"/>
      <c r="Z439" s="1166"/>
      <c r="AA439" s="1166"/>
      <c r="AB439" s="1166"/>
      <c r="AC439" s="1166"/>
      <c r="AD439" s="1166"/>
      <c r="AE439" s="1166"/>
      <c r="AF439" s="1166"/>
      <c r="AG439" s="1166"/>
      <c r="AH439" s="1166"/>
      <c r="AI439" s="1166"/>
      <c r="AJ439" s="1166"/>
      <c r="AK439" s="1166"/>
      <c r="AL439" s="1166"/>
      <c r="AM439" s="1166"/>
      <c r="AN439" s="1166"/>
      <c r="AO439" s="1166"/>
      <c r="AP439" s="1166"/>
      <c r="AQ439" s="1166"/>
      <c r="AR439" s="1166"/>
      <c r="AS439" s="1166"/>
      <c r="AT439" s="1166"/>
      <c r="AU439" s="1166"/>
      <c r="AV439" s="1166"/>
      <c r="AW439" s="1166"/>
      <c r="AX439" s="1166"/>
      <c r="AY439" s="1166"/>
      <c r="AZ439" s="1166"/>
      <c r="BA439" s="1166"/>
      <c r="BB439" s="1166"/>
      <c r="BC439" s="1166"/>
      <c r="BD439" s="1166"/>
      <c r="BE439" s="1166"/>
      <c r="BF439" s="1166"/>
      <c r="BG439" s="1166"/>
      <c r="BH439" s="1166"/>
      <c r="BI439" s="1166"/>
      <c r="BJ439" s="1166"/>
      <c r="BK439" s="1166"/>
      <c r="BL439" s="1166"/>
      <c r="BM439" s="1166"/>
      <c r="BN439" s="1166"/>
      <c r="BO439" s="1166"/>
      <c r="BP439" s="1166"/>
      <c r="BQ439" s="1166"/>
      <c r="BR439" s="1166"/>
      <c r="BS439" s="1166"/>
      <c r="BU439" s="659"/>
      <c r="BV439" s="586"/>
      <c r="BW439" s="615"/>
      <c r="BX439" s="586"/>
      <c r="BY439" s="586"/>
      <c r="BZ439" s="586"/>
      <c r="CA439" s="586"/>
      <c r="CB439" s="586"/>
      <c r="CC439" s="586"/>
      <c r="CD439" s="586"/>
      <c r="CE439" s="586"/>
      <c r="CF439" s="586"/>
      <c r="CG439" s="586"/>
      <c r="CH439" s="586"/>
      <c r="CI439" s="721"/>
      <c r="CJ439" s="721"/>
    </row>
    <row r="440" spans="1:132" s="72" customFormat="1" ht="9" customHeight="1">
      <c r="A440" s="654"/>
      <c r="B440" s="473"/>
      <c r="C440" s="473"/>
      <c r="D440" s="473"/>
      <c r="E440" s="473"/>
      <c r="F440" s="473"/>
      <c r="G440" s="474"/>
      <c r="H440" s="475"/>
      <c r="I440" s="475"/>
      <c r="J440" s="475"/>
      <c r="K440" s="475"/>
      <c r="L440" s="475"/>
      <c r="M440" s="475"/>
      <c r="N440" s="475"/>
      <c r="O440" s="475"/>
      <c r="P440" s="475"/>
      <c r="Q440" s="475"/>
      <c r="R440" s="475"/>
      <c r="S440" s="475"/>
      <c r="T440" s="475"/>
      <c r="U440" s="475"/>
      <c r="V440" s="475"/>
      <c r="W440" s="475"/>
      <c r="X440" s="475"/>
      <c r="Y440" s="475"/>
      <c r="Z440" s="475"/>
      <c r="AA440" s="475"/>
      <c r="AB440" s="475"/>
      <c r="AC440" s="475"/>
      <c r="AD440" s="475"/>
      <c r="AE440" s="475"/>
      <c r="AF440" s="475"/>
      <c r="AG440" s="475"/>
      <c r="AH440" s="475"/>
      <c r="AI440" s="475"/>
      <c r="AJ440" s="475"/>
      <c r="AK440" s="475"/>
      <c r="AL440" s="475"/>
      <c r="AM440" s="475"/>
      <c r="AN440" s="475"/>
      <c r="AO440" s="475"/>
      <c r="AP440" s="475"/>
      <c r="AQ440" s="475"/>
      <c r="AR440" s="475"/>
      <c r="AS440" s="475"/>
      <c r="AT440" s="475"/>
      <c r="AU440" s="475"/>
      <c r="AV440" s="475"/>
      <c r="AW440" s="475"/>
      <c r="AX440" s="475"/>
      <c r="AY440" s="475"/>
      <c r="AZ440" s="475"/>
      <c r="BA440" s="475"/>
      <c r="BB440" s="475"/>
      <c r="BC440" s="475"/>
      <c r="BD440" s="475"/>
      <c r="BE440" s="475"/>
      <c r="BF440" s="475"/>
      <c r="BG440" s="475"/>
      <c r="BH440" s="475"/>
      <c r="BI440" s="475"/>
      <c r="BJ440" s="475"/>
      <c r="BK440" s="475"/>
      <c r="BL440" s="475"/>
      <c r="BM440" s="475"/>
      <c r="BN440" s="475"/>
      <c r="BO440" s="475"/>
      <c r="BP440" s="475"/>
      <c r="BQ440" s="475"/>
      <c r="BR440" s="475"/>
      <c r="BS440" s="475"/>
      <c r="BU440" s="659"/>
      <c r="BV440" s="586"/>
      <c r="BW440" s="586"/>
      <c r="BX440" s="586"/>
      <c r="BY440" s="586"/>
      <c r="BZ440" s="586"/>
      <c r="CA440" s="586"/>
      <c r="CB440" s="586"/>
      <c r="CC440" s="586"/>
      <c r="CD440" s="586"/>
      <c r="CE440" s="586"/>
      <c r="CF440" s="586"/>
      <c r="CG440" s="586"/>
      <c r="CH440" s="586"/>
      <c r="CI440" s="721"/>
      <c r="CJ440" s="721"/>
    </row>
    <row r="441" spans="1:132" s="72" customFormat="1" ht="24.95" customHeight="1">
      <c r="A441" s="659"/>
      <c r="G441" s="379" t="s">
        <v>699</v>
      </c>
      <c r="H441" s="379"/>
      <c r="I441" s="315"/>
      <c r="J441" s="315"/>
      <c r="K441" s="315"/>
      <c r="L441" s="315"/>
      <c r="M441" s="315"/>
      <c r="N441" s="315"/>
      <c r="O441" s="315"/>
      <c r="P441" s="315"/>
      <c r="Q441" s="315"/>
      <c r="R441" s="315"/>
      <c r="S441" s="315"/>
      <c r="T441" s="315"/>
      <c r="U441" s="315"/>
      <c r="V441" s="315"/>
      <c r="W441" s="315"/>
      <c r="X441" s="315"/>
      <c r="Y441" s="315"/>
      <c r="Z441" s="315"/>
      <c r="AA441" s="315"/>
      <c r="AB441" s="315"/>
      <c r="AC441" s="315"/>
      <c r="AD441" s="315"/>
      <c r="AE441" s="315"/>
      <c r="AF441" s="315"/>
      <c r="AG441" s="315"/>
      <c r="AH441" s="315"/>
      <c r="AI441" s="315"/>
      <c r="AJ441" s="315"/>
      <c r="AK441" s="315"/>
      <c r="AL441" s="315"/>
      <c r="AM441" s="315"/>
      <c r="AN441" s="315"/>
      <c r="AO441" s="315"/>
      <c r="AP441" s="315"/>
      <c r="AQ441" s="315"/>
      <c r="AR441" s="315"/>
      <c r="AS441" s="315"/>
      <c r="AT441" s="315"/>
      <c r="AU441" s="315"/>
      <c r="AV441" s="315"/>
      <c r="AW441" s="315"/>
      <c r="AX441" s="315"/>
      <c r="AY441" s="315"/>
      <c r="AZ441" s="315"/>
      <c r="BA441" s="315"/>
      <c r="BB441" s="315"/>
      <c r="BC441" s="315"/>
      <c r="BD441" s="315"/>
      <c r="BE441" s="315"/>
      <c r="BF441" s="315"/>
      <c r="BG441" s="315"/>
      <c r="BH441" s="315"/>
      <c r="BI441" s="315"/>
      <c r="BJ441" s="315"/>
      <c r="BK441" s="315"/>
      <c r="BL441" s="476"/>
      <c r="BM441" s="1216" t="s">
        <v>529</v>
      </c>
      <c r="BN441" s="1216"/>
      <c r="BO441" s="1216"/>
      <c r="BP441" s="1216"/>
      <c r="BQ441" s="1216"/>
      <c r="BR441" s="1216"/>
      <c r="BS441" s="1217"/>
      <c r="BU441" s="659"/>
      <c r="BV441" s="586" t="b">
        <v>0</v>
      </c>
      <c r="BW441" s="586"/>
      <c r="BX441" s="586"/>
      <c r="BY441" s="586"/>
      <c r="BZ441" s="586"/>
      <c r="CA441" s="586"/>
      <c r="CB441" s="586"/>
      <c r="CC441" s="586"/>
      <c r="CD441" s="586"/>
      <c r="CE441" s="586"/>
      <c r="CF441" s="586"/>
      <c r="CG441" s="586"/>
      <c r="CH441" s="586"/>
      <c r="CI441" s="721"/>
      <c r="CJ441" s="721"/>
    </row>
    <row r="442" spans="1:132" s="72" customFormat="1" ht="24.95" customHeight="1">
      <c r="A442" s="659"/>
      <c r="G442" s="50" t="s">
        <v>190</v>
      </c>
      <c r="H442" s="50"/>
      <c r="I442" s="318"/>
      <c r="J442" s="318"/>
      <c r="K442" s="318"/>
      <c r="L442" s="318"/>
      <c r="M442" s="318"/>
      <c r="N442" s="318"/>
      <c r="O442" s="318"/>
      <c r="P442" s="318"/>
      <c r="Q442" s="318"/>
      <c r="R442" s="318"/>
      <c r="S442" s="318"/>
      <c r="T442" s="318"/>
      <c r="U442" s="318"/>
      <c r="V442" s="318"/>
      <c r="W442" s="318"/>
      <c r="X442" s="318"/>
      <c r="Y442" s="318"/>
      <c r="Z442" s="318"/>
      <c r="AA442" s="318"/>
      <c r="AB442" s="318"/>
      <c r="AC442" s="318"/>
      <c r="AD442" s="318"/>
      <c r="AE442" s="318"/>
      <c r="AF442" s="318"/>
      <c r="AG442" s="318"/>
      <c r="AH442" s="318"/>
      <c r="AI442" s="318"/>
      <c r="AJ442" s="318"/>
      <c r="AK442" s="318"/>
      <c r="AL442" s="318"/>
      <c r="AM442" s="318"/>
      <c r="AN442" s="318"/>
      <c r="AO442" s="318"/>
      <c r="AP442" s="318"/>
      <c r="AQ442" s="318"/>
      <c r="AR442" s="318"/>
      <c r="AS442" s="318"/>
      <c r="AT442" s="318"/>
      <c r="AU442" s="318"/>
      <c r="AV442" s="318"/>
      <c r="AW442" s="318"/>
      <c r="AX442" s="318"/>
      <c r="AY442" s="318"/>
      <c r="AZ442" s="318"/>
      <c r="BA442" s="318"/>
      <c r="BB442" s="318"/>
      <c r="BC442" s="318"/>
      <c r="BD442" s="318"/>
      <c r="BE442" s="318"/>
      <c r="BF442" s="318"/>
      <c r="BG442" s="318"/>
      <c r="BH442" s="318"/>
      <c r="BI442" s="318"/>
      <c r="BJ442" s="318"/>
      <c r="BK442" s="318"/>
      <c r="BL442" s="477"/>
      <c r="BM442" s="1216" t="s">
        <v>530</v>
      </c>
      <c r="BN442" s="1216"/>
      <c r="BO442" s="1216"/>
      <c r="BP442" s="1216"/>
      <c r="BQ442" s="1216"/>
      <c r="BR442" s="1216"/>
      <c r="BS442" s="1217"/>
      <c r="BU442" s="659"/>
      <c r="BV442" s="586" t="b">
        <v>0</v>
      </c>
      <c r="BW442" s="586"/>
      <c r="BX442" s="586"/>
      <c r="BY442" s="586"/>
      <c r="BZ442" s="586"/>
      <c r="CA442" s="586"/>
      <c r="CB442" s="586"/>
      <c r="CC442" s="586"/>
      <c r="CD442" s="586"/>
      <c r="CE442" s="586"/>
      <c r="CF442" s="586"/>
      <c r="CG442" s="586"/>
      <c r="CH442" s="586"/>
      <c r="CI442" s="721"/>
      <c r="CJ442" s="721"/>
    </row>
    <row r="443" spans="1:132" s="72" customFormat="1" ht="24.95" customHeight="1">
      <c r="A443" s="659"/>
      <c r="G443" s="50" t="s">
        <v>290</v>
      </c>
      <c r="H443" s="318"/>
      <c r="I443" s="318"/>
      <c r="J443" s="318"/>
      <c r="K443" s="318"/>
      <c r="L443" s="318"/>
      <c r="M443" s="318"/>
      <c r="N443" s="318"/>
      <c r="O443" s="318"/>
      <c r="P443" s="318"/>
      <c r="Q443" s="318"/>
      <c r="R443" s="318"/>
      <c r="S443" s="318"/>
      <c r="T443" s="318"/>
      <c r="U443" s="318"/>
      <c r="V443" s="318"/>
      <c r="W443" s="318"/>
      <c r="X443" s="318"/>
      <c r="Y443" s="318"/>
      <c r="Z443" s="318"/>
      <c r="AA443" s="318"/>
      <c r="AB443" s="318"/>
      <c r="AC443" s="318"/>
      <c r="AD443" s="318"/>
      <c r="AE443" s="318"/>
      <c r="AF443" s="318"/>
      <c r="AG443" s="318"/>
      <c r="AH443" s="318"/>
      <c r="AI443" s="318"/>
      <c r="AJ443" s="318"/>
      <c r="AK443" s="318"/>
      <c r="AL443" s="318"/>
      <c r="AM443" s="318"/>
      <c r="AN443" s="318"/>
      <c r="AO443" s="318"/>
      <c r="AP443" s="318"/>
      <c r="AQ443" s="318"/>
      <c r="AR443" s="318"/>
      <c r="AS443" s="318"/>
      <c r="AT443" s="318"/>
      <c r="AU443" s="318"/>
      <c r="AV443" s="318"/>
      <c r="AW443" s="318"/>
      <c r="AX443" s="318"/>
      <c r="AY443" s="318"/>
      <c r="AZ443" s="318"/>
      <c r="BA443" s="318"/>
      <c r="BB443" s="318"/>
      <c r="BC443" s="318"/>
      <c r="BD443" s="318"/>
      <c r="BE443" s="318"/>
      <c r="BF443" s="318"/>
      <c r="BG443" s="318"/>
      <c r="BH443" s="318"/>
      <c r="BI443" s="318"/>
      <c r="BJ443" s="318"/>
      <c r="BK443" s="318"/>
      <c r="BL443" s="477"/>
      <c r="BM443" s="1216" t="s">
        <v>535</v>
      </c>
      <c r="BN443" s="1216"/>
      <c r="BO443" s="1216"/>
      <c r="BP443" s="1216"/>
      <c r="BQ443" s="1216"/>
      <c r="BR443" s="1216"/>
      <c r="BS443" s="1217"/>
      <c r="BU443" s="659"/>
      <c r="BV443" s="586" t="b">
        <v>0</v>
      </c>
      <c r="BW443" s="586"/>
      <c r="BX443" s="586"/>
      <c r="BY443" s="586"/>
      <c r="BZ443" s="586"/>
      <c r="CA443" s="586"/>
      <c r="CB443" s="586"/>
      <c r="CC443" s="586"/>
      <c r="CD443" s="586"/>
      <c r="CE443" s="586"/>
      <c r="CF443" s="586"/>
      <c r="CG443" s="586"/>
      <c r="CH443" s="586"/>
      <c r="CI443" s="721"/>
      <c r="CJ443" s="721"/>
    </row>
    <row r="444" spans="1:132" s="72" customFormat="1" ht="24.95" customHeight="1">
      <c r="A444" s="659"/>
      <c r="G444" s="50" t="s">
        <v>700</v>
      </c>
      <c r="H444" s="50"/>
      <c r="I444" s="318"/>
      <c r="J444" s="318"/>
      <c r="K444" s="318"/>
      <c r="L444" s="318"/>
      <c r="M444" s="318"/>
      <c r="N444" s="318"/>
      <c r="O444" s="318"/>
      <c r="P444" s="318"/>
      <c r="Q444" s="318"/>
      <c r="R444" s="318"/>
      <c r="S444" s="318"/>
      <c r="T444" s="318"/>
      <c r="U444" s="318"/>
      <c r="V444" s="318"/>
      <c r="W444" s="318"/>
      <c r="X444" s="318"/>
      <c r="Y444" s="318"/>
      <c r="Z444" s="318"/>
      <c r="AA444" s="318"/>
      <c r="AB444" s="318"/>
      <c r="AC444" s="318"/>
      <c r="AD444" s="318"/>
      <c r="AE444" s="318"/>
      <c r="AF444" s="318"/>
      <c r="AG444" s="318"/>
      <c r="AH444" s="318"/>
      <c r="AI444" s="318"/>
      <c r="AJ444" s="318"/>
      <c r="AK444" s="318"/>
      <c r="AL444" s="318"/>
      <c r="AM444" s="318"/>
      <c r="AN444" s="318"/>
      <c r="AO444" s="318"/>
      <c r="AP444" s="318"/>
      <c r="AQ444" s="318"/>
      <c r="AR444" s="318"/>
      <c r="AS444" s="318"/>
      <c r="AT444" s="318"/>
      <c r="AU444" s="318"/>
      <c r="AV444" s="318"/>
      <c r="AW444" s="318"/>
      <c r="AX444" s="318"/>
      <c r="AY444" s="318"/>
      <c r="AZ444" s="318"/>
      <c r="BA444" s="318"/>
      <c r="BB444" s="318"/>
      <c r="BC444" s="318"/>
      <c r="BD444" s="318"/>
      <c r="BE444" s="318"/>
      <c r="BF444" s="318"/>
      <c r="BG444" s="318"/>
      <c r="BH444" s="318"/>
      <c r="BI444" s="318"/>
      <c r="BJ444" s="318"/>
      <c r="BK444" s="318"/>
      <c r="BL444" s="477"/>
      <c r="BM444" s="1216" t="s">
        <v>536</v>
      </c>
      <c r="BN444" s="1216"/>
      <c r="BO444" s="1216"/>
      <c r="BP444" s="1216"/>
      <c r="BQ444" s="1216"/>
      <c r="BR444" s="1216"/>
      <c r="BS444" s="1217"/>
      <c r="BU444" s="659"/>
      <c r="BV444" s="586" t="b">
        <v>0</v>
      </c>
      <c r="BW444" s="586"/>
      <c r="BX444" s="586"/>
      <c r="BY444" s="586"/>
      <c r="BZ444" s="586"/>
      <c r="CA444" s="586"/>
      <c r="CB444" s="586"/>
      <c r="CC444" s="586"/>
      <c r="CD444" s="586"/>
      <c r="CE444" s="586"/>
      <c r="CF444" s="586"/>
      <c r="CG444" s="586"/>
      <c r="CH444" s="586"/>
      <c r="CI444" s="721"/>
      <c r="CJ444" s="721"/>
    </row>
    <row r="445" spans="1:132" s="72" customFormat="1" ht="24.95" customHeight="1">
      <c r="A445" s="659"/>
      <c r="G445" s="50" t="s">
        <v>701</v>
      </c>
      <c r="H445" s="50"/>
      <c r="I445" s="318"/>
      <c r="J445" s="318"/>
      <c r="K445" s="318"/>
      <c r="L445" s="318"/>
      <c r="M445" s="318"/>
      <c r="N445" s="318"/>
      <c r="O445" s="318"/>
      <c r="P445" s="318"/>
      <c r="Q445" s="318"/>
      <c r="R445" s="318"/>
      <c r="S445" s="318"/>
      <c r="T445" s="318"/>
      <c r="U445" s="318"/>
      <c r="V445" s="318"/>
      <c r="W445" s="318"/>
      <c r="X445" s="318"/>
      <c r="Y445" s="318"/>
      <c r="Z445" s="318"/>
      <c r="AA445" s="318"/>
      <c r="AB445" s="318"/>
      <c r="AC445" s="318"/>
      <c r="AD445" s="318"/>
      <c r="AE445" s="318"/>
      <c r="AF445" s="318"/>
      <c r="AG445" s="318"/>
      <c r="AH445" s="318"/>
      <c r="AI445" s="318"/>
      <c r="AJ445" s="318"/>
      <c r="AK445" s="318"/>
      <c r="AL445" s="318"/>
      <c r="AM445" s="318"/>
      <c r="AN445" s="318"/>
      <c r="AO445" s="318"/>
      <c r="AP445" s="318"/>
      <c r="AQ445" s="318"/>
      <c r="AR445" s="318"/>
      <c r="AS445" s="318"/>
      <c r="AT445" s="318"/>
      <c r="AU445" s="318"/>
      <c r="AV445" s="318"/>
      <c r="AW445" s="318"/>
      <c r="AX445" s="318"/>
      <c r="AY445" s="318"/>
      <c r="AZ445" s="318"/>
      <c r="BA445" s="318"/>
      <c r="BB445" s="318"/>
      <c r="BC445" s="318"/>
      <c r="BD445" s="318"/>
      <c r="BE445" s="318"/>
      <c r="BF445" s="318"/>
      <c r="BG445" s="318"/>
      <c r="BH445" s="318"/>
      <c r="BI445" s="318"/>
      <c r="BJ445" s="318"/>
      <c r="BK445" s="318"/>
      <c r="BL445" s="477"/>
      <c r="BM445" s="1216" t="s">
        <v>537</v>
      </c>
      <c r="BN445" s="1216"/>
      <c r="BO445" s="1216"/>
      <c r="BP445" s="1216"/>
      <c r="BQ445" s="1216"/>
      <c r="BR445" s="1216"/>
      <c r="BS445" s="1217"/>
      <c r="BU445" s="659"/>
      <c r="BV445" s="586" t="b">
        <v>0</v>
      </c>
      <c r="BW445" s="586"/>
      <c r="BX445" s="586"/>
      <c r="BY445" s="586"/>
      <c r="BZ445" s="586"/>
      <c r="CA445" s="586"/>
      <c r="CB445" s="586"/>
      <c r="CC445" s="586"/>
      <c r="CD445" s="586"/>
      <c r="CE445" s="586"/>
      <c r="CF445" s="586"/>
      <c r="CG445" s="586"/>
      <c r="CH445" s="586"/>
      <c r="CI445" s="721"/>
      <c r="CJ445" s="721"/>
    </row>
    <row r="446" spans="1:132" s="72" customFormat="1" ht="24.95" customHeight="1">
      <c r="A446" s="659"/>
      <c r="G446" s="50" t="s">
        <v>264</v>
      </c>
      <c r="H446" s="50"/>
      <c r="I446" s="318"/>
      <c r="J446" s="318"/>
      <c r="K446" s="318"/>
      <c r="L446" s="318"/>
      <c r="M446" s="318"/>
      <c r="N446" s="318"/>
      <c r="O446" s="318"/>
      <c r="P446" s="318"/>
      <c r="Q446" s="318"/>
      <c r="R446" s="318"/>
      <c r="S446" s="318"/>
      <c r="T446" s="318"/>
      <c r="U446" s="318"/>
      <c r="V446" s="318"/>
      <c r="W446" s="318"/>
      <c r="X446" s="318"/>
      <c r="Y446" s="318"/>
      <c r="Z446" s="318"/>
      <c r="AA446" s="318"/>
      <c r="AB446" s="318"/>
      <c r="AC446" s="318"/>
      <c r="AD446" s="318"/>
      <c r="AE446" s="318"/>
      <c r="AF446" s="318"/>
      <c r="AG446" s="318"/>
      <c r="AH446" s="318"/>
      <c r="AI446" s="318"/>
      <c r="AJ446" s="318"/>
      <c r="AK446" s="318"/>
      <c r="AL446" s="318"/>
      <c r="AM446" s="318"/>
      <c r="AN446" s="318"/>
      <c r="AO446" s="318"/>
      <c r="AP446" s="318"/>
      <c r="AQ446" s="318"/>
      <c r="AR446" s="318"/>
      <c r="AS446" s="318"/>
      <c r="AT446" s="318"/>
      <c r="AU446" s="318"/>
      <c r="AV446" s="318"/>
      <c r="AW446" s="318"/>
      <c r="AX446" s="318"/>
      <c r="AY446" s="318"/>
      <c r="AZ446" s="318"/>
      <c r="BA446" s="318"/>
      <c r="BB446" s="318"/>
      <c r="BC446" s="318"/>
      <c r="BD446" s="318"/>
      <c r="BE446" s="318"/>
      <c r="BF446" s="318"/>
      <c r="BG446" s="318"/>
      <c r="BH446" s="318"/>
      <c r="BI446" s="318"/>
      <c r="BJ446" s="318"/>
      <c r="BK446" s="318"/>
      <c r="BL446" s="477"/>
      <c r="BM446" s="1216" t="s">
        <v>538</v>
      </c>
      <c r="BN446" s="1216"/>
      <c r="BO446" s="1216"/>
      <c r="BP446" s="1216"/>
      <c r="BQ446" s="1216"/>
      <c r="BR446" s="1216"/>
      <c r="BS446" s="1217"/>
      <c r="BU446" s="659"/>
      <c r="BV446" s="586" t="b">
        <v>0</v>
      </c>
      <c r="BW446" s="586"/>
      <c r="BX446" s="586"/>
      <c r="BY446" s="586"/>
      <c r="BZ446" s="586"/>
      <c r="CA446" s="586"/>
      <c r="CB446" s="586"/>
      <c r="CC446" s="586"/>
      <c r="CD446" s="586"/>
      <c r="CE446" s="586"/>
      <c r="CF446" s="586"/>
      <c r="CG446" s="586"/>
      <c r="CH446" s="586"/>
      <c r="CI446" s="721"/>
      <c r="CJ446" s="721"/>
    </row>
    <row r="447" spans="1:132" s="72" customFormat="1" ht="24.95" customHeight="1">
      <c r="A447" s="659"/>
      <c r="G447" s="50" t="s">
        <v>297</v>
      </c>
      <c r="H447" s="50"/>
      <c r="I447" s="318"/>
      <c r="J447" s="318"/>
      <c r="K447" s="318"/>
      <c r="L447" s="318"/>
      <c r="M447" s="318"/>
      <c r="N447" s="318"/>
      <c r="O447" s="318"/>
      <c r="P447" s="318"/>
      <c r="Q447" s="318"/>
      <c r="R447" s="318"/>
      <c r="S447" s="318"/>
      <c r="T447" s="318"/>
      <c r="U447" s="318"/>
      <c r="V447" s="318"/>
      <c r="W447" s="318"/>
      <c r="X447" s="318"/>
      <c r="Y447" s="318"/>
      <c r="Z447" s="318"/>
      <c r="AA447" s="318"/>
      <c r="AB447" s="318"/>
      <c r="AC447" s="318"/>
      <c r="AD447" s="318"/>
      <c r="AE447" s="318"/>
      <c r="AF447" s="318"/>
      <c r="AG447" s="318"/>
      <c r="AH447" s="318"/>
      <c r="AI447" s="318"/>
      <c r="AJ447" s="318"/>
      <c r="AK447" s="318"/>
      <c r="AL447" s="318"/>
      <c r="AM447" s="318"/>
      <c r="AN447" s="318"/>
      <c r="AO447" s="318"/>
      <c r="AP447" s="318"/>
      <c r="AQ447" s="318"/>
      <c r="AR447" s="318"/>
      <c r="AS447" s="318"/>
      <c r="AT447" s="318"/>
      <c r="AU447" s="318"/>
      <c r="AV447" s="318"/>
      <c r="AW447" s="318"/>
      <c r="AX447" s="318"/>
      <c r="AY447" s="318"/>
      <c r="AZ447" s="318"/>
      <c r="BA447" s="318"/>
      <c r="BB447" s="318"/>
      <c r="BC447" s="318"/>
      <c r="BD447" s="318"/>
      <c r="BE447" s="318"/>
      <c r="BF447" s="318"/>
      <c r="BG447" s="318"/>
      <c r="BH447" s="318"/>
      <c r="BI447" s="318"/>
      <c r="BJ447" s="318"/>
      <c r="BK447" s="318"/>
      <c r="BL447" s="477"/>
      <c r="BM447" s="1216" t="s">
        <v>539</v>
      </c>
      <c r="BN447" s="1216"/>
      <c r="BO447" s="1216"/>
      <c r="BP447" s="1216"/>
      <c r="BQ447" s="1216"/>
      <c r="BR447" s="1216"/>
      <c r="BS447" s="1217"/>
      <c r="BU447" s="659"/>
      <c r="BV447" s="586" t="b">
        <v>0</v>
      </c>
      <c r="BW447" s="586"/>
      <c r="BX447" s="586"/>
      <c r="BY447" s="586"/>
      <c r="BZ447" s="586"/>
      <c r="CA447" s="586"/>
      <c r="CB447" s="586"/>
      <c r="CC447" s="586"/>
      <c r="CD447" s="586"/>
      <c r="CE447" s="586"/>
      <c r="CF447" s="586"/>
      <c r="CG447" s="586"/>
      <c r="CH447" s="586"/>
      <c r="CI447" s="721"/>
      <c r="CJ447" s="721"/>
    </row>
    <row r="448" spans="1:132" s="72" customFormat="1" ht="24.95" customHeight="1">
      <c r="A448" s="659"/>
      <c r="G448" s="50" t="s">
        <v>702</v>
      </c>
      <c r="H448" s="50"/>
      <c r="I448" s="318"/>
      <c r="J448" s="318"/>
      <c r="K448" s="318"/>
      <c r="L448" s="318"/>
      <c r="M448" s="318"/>
      <c r="N448" s="318"/>
      <c r="O448" s="318"/>
      <c r="P448" s="318"/>
      <c r="Q448" s="318"/>
      <c r="R448" s="318"/>
      <c r="S448" s="318"/>
      <c r="T448" s="318"/>
      <c r="U448" s="318"/>
      <c r="V448" s="318"/>
      <c r="W448" s="318"/>
      <c r="X448" s="318"/>
      <c r="Y448" s="318"/>
      <c r="Z448" s="318"/>
      <c r="AA448" s="318"/>
      <c r="AB448" s="318"/>
      <c r="AC448" s="318"/>
      <c r="AD448" s="318"/>
      <c r="AE448" s="318"/>
      <c r="AF448" s="318"/>
      <c r="AG448" s="318"/>
      <c r="AH448" s="318"/>
      <c r="AI448" s="318"/>
      <c r="AJ448" s="318"/>
      <c r="AK448" s="318"/>
      <c r="AL448" s="318"/>
      <c r="AM448" s="318"/>
      <c r="AN448" s="318"/>
      <c r="AO448" s="318"/>
      <c r="AP448" s="318"/>
      <c r="AQ448" s="318"/>
      <c r="AR448" s="318"/>
      <c r="AS448" s="318"/>
      <c r="AT448" s="318"/>
      <c r="AU448" s="318"/>
      <c r="AV448" s="318"/>
      <c r="AW448" s="318"/>
      <c r="AX448" s="318"/>
      <c r="AY448" s="318"/>
      <c r="AZ448" s="318"/>
      <c r="BA448" s="318"/>
      <c r="BB448" s="318"/>
      <c r="BC448" s="318"/>
      <c r="BD448" s="318"/>
      <c r="BE448" s="318"/>
      <c r="BF448" s="318"/>
      <c r="BG448" s="318"/>
      <c r="BH448" s="318"/>
      <c r="BI448" s="318"/>
      <c r="BJ448" s="318"/>
      <c r="BK448" s="318"/>
      <c r="BL448" s="477"/>
      <c r="BM448" s="1216" t="s">
        <v>540</v>
      </c>
      <c r="BN448" s="1216"/>
      <c r="BO448" s="1216"/>
      <c r="BP448" s="1216"/>
      <c r="BQ448" s="1216"/>
      <c r="BR448" s="1216"/>
      <c r="BS448" s="1217"/>
      <c r="BU448" s="659"/>
      <c r="BV448" s="586" t="b">
        <v>0</v>
      </c>
      <c r="BW448" s="586"/>
      <c r="BX448" s="586"/>
      <c r="BY448" s="586"/>
      <c r="BZ448" s="586"/>
      <c r="CA448" s="586"/>
      <c r="CB448" s="586"/>
      <c r="CC448" s="586"/>
      <c r="CD448" s="586"/>
      <c r="CE448" s="586"/>
      <c r="CF448" s="586"/>
      <c r="CG448" s="586"/>
      <c r="CH448" s="586"/>
      <c r="CI448" s="721"/>
      <c r="CJ448" s="721"/>
    </row>
    <row r="449" spans="1:90" s="33" customFormat="1" ht="24.95" customHeight="1">
      <c r="A449" s="659"/>
      <c r="B449" s="72"/>
      <c r="C449" s="72"/>
      <c r="D449" s="72"/>
      <c r="E449" s="72"/>
      <c r="F449" s="72"/>
      <c r="G449" s="50" t="s">
        <v>169</v>
      </c>
      <c r="H449" s="50"/>
      <c r="I449" s="318"/>
      <c r="J449" s="318"/>
      <c r="K449" s="318"/>
      <c r="L449" s="318"/>
      <c r="M449" s="318"/>
      <c r="N449" s="318"/>
      <c r="O449" s="318"/>
      <c r="P449" s="318"/>
      <c r="Q449" s="318"/>
      <c r="R449" s="318"/>
      <c r="S449" s="318"/>
      <c r="T449" s="318"/>
      <c r="U449" s="318"/>
      <c r="V449" s="318"/>
      <c r="W449" s="318"/>
      <c r="X449" s="318"/>
      <c r="Y449" s="318"/>
      <c r="Z449" s="318"/>
      <c r="AA449" s="318"/>
      <c r="AB449" s="318"/>
      <c r="AC449" s="318"/>
      <c r="AD449" s="318"/>
      <c r="AE449" s="318"/>
      <c r="AF449" s="318"/>
      <c r="AG449" s="318"/>
      <c r="AH449" s="318"/>
      <c r="AI449" s="318"/>
      <c r="AJ449" s="318"/>
      <c r="AK449" s="318"/>
      <c r="AL449" s="318"/>
      <c r="AM449" s="318"/>
      <c r="AN449" s="318"/>
      <c r="AO449" s="318"/>
      <c r="AP449" s="318"/>
      <c r="AQ449" s="318"/>
      <c r="AR449" s="318"/>
      <c r="AS449" s="318"/>
      <c r="AT449" s="318"/>
      <c r="AU449" s="318"/>
      <c r="AV449" s="318"/>
      <c r="AW449" s="318"/>
      <c r="AX449" s="318"/>
      <c r="AY449" s="318"/>
      <c r="AZ449" s="318"/>
      <c r="BA449" s="318"/>
      <c r="BB449" s="318"/>
      <c r="BC449" s="318"/>
      <c r="BD449" s="318"/>
      <c r="BE449" s="318"/>
      <c r="BF449" s="318"/>
      <c r="BG449" s="318"/>
      <c r="BH449" s="318"/>
      <c r="BI449" s="318"/>
      <c r="BJ449" s="318"/>
      <c r="BK449" s="318"/>
      <c r="BL449" s="477"/>
      <c r="BM449" s="1216" t="s">
        <v>541</v>
      </c>
      <c r="BN449" s="1216"/>
      <c r="BO449" s="1216"/>
      <c r="BP449" s="1216"/>
      <c r="BQ449" s="1216"/>
      <c r="BR449" s="1216"/>
      <c r="BS449" s="1217"/>
      <c r="BU449" s="647"/>
      <c r="BV449" s="559" t="b">
        <v>0</v>
      </c>
      <c r="BW449" s="615"/>
      <c r="BX449" s="559"/>
      <c r="BY449" s="559"/>
      <c r="BZ449" s="559"/>
      <c r="CA449" s="559"/>
      <c r="CB449" s="559"/>
      <c r="CC449" s="559"/>
      <c r="CD449" s="559"/>
      <c r="CE449" s="559"/>
      <c r="CF449" s="559"/>
      <c r="CG449" s="559"/>
      <c r="CH449" s="559"/>
      <c r="CI449" s="702"/>
      <c r="CJ449" s="702"/>
    </row>
    <row r="450" spans="1:90" s="64" customFormat="1" ht="24.95" customHeight="1">
      <c r="A450" s="659"/>
      <c r="B450" s="72"/>
      <c r="C450" s="72"/>
      <c r="D450" s="72"/>
      <c r="E450" s="72"/>
      <c r="F450" s="72"/>
      <c r="G450" s="52" t="s">
        <v>523</v>
      </c>
      <c r="H450" s="52"/>
      <c r="I450" s="54"/>
      <c r="J450" s="54"/>
      <c r="K450" s="54"/>
      <c r="L450" s="1268"/>
      <c r="M450" s="1268"/>
      <c r="N450" s="1268"/>
      <c r="O450" s="1268"/>
      <c r="P450" s="1268"/>
      <c r="Q450" s="1268"/>
      <c r="R450" s="1268"/>
      <c r="S450" s="1268"/>
      <c r="T450" s="1268"/>
      <c r="U450" s="1268"/>
      <c r="V450" s="1268"/>
      <c r="W450" s="1268"/>
      <c r="X450" s="1268"/>
      <c r="Y450" s="1268"/>
      <c r="Z450" s="1268"/>
      <c r="AA450" s="1268"/>
      <c r="AB450" s="1268"/>
      <c r="AC450" s="1268"/>
      <c r="AD450" s="1268"/>
      <c r="AE450" s="1268"/>
      <c r="AF450" s="1268"/>
      <c r="AG450" s="1268"/>
      <c r="AH450" s="1268"/>
      <c r="AI450" s="1268"/>
      <c r="AJ450" s="1268"/>
      <c r="AK450" s="1268"/>
      <c r="AL450" s="1268"/>
      <c r="AM450" s="1268"/>
      <c r="AN450" s="1268"/>
      <c r="AO450" s="1268"/>
      <c r="AP450" s="1268"/>
      <c r="AQ450" s="1268"/>
      <c r="AR450" s="1268"/>
      <c r="AS450" s="1268"/>
      <c r="AT450" s="1268"/>
      <c r="AU450" s="1268"/>
      <c r="AV450" s="1268"/>
      <c r="AW450" s="1268"/>
      <c r="AX450" s="1268"/>
      <c r="AY450" s="1268"/>
      <c r="AZ450" s="1268"/>
      <c r="BA450" s="1268"/>
      <c r="BB450" s="1268"/>
      <c r="BC450" s="1268"/>
      <c r="BD450" s="1268"/>
      <c r="BE450" s="1268"/>
      <c r="BF450" s="1268"/>
      <c r="BG450" s="1268"/>
      <c r="BH450" s="1268"/>
      <c r="BI450" s="1268"/>
      <c r="BJ450" s="1268"/>
      <c r="BK450" s="1268"/>
      <c r="BL450" s="478" t="s">
        <v>520</v>
      </c>
      <c r="BM450" s="1216" t="s">
        <v>544</v>
      </c>
      <c r="BN450" s="1216"/>
      <c r="BO450" s="1216"/>
      <c r="BP450" s="1216"/>
      <c r="BQ450" s="1216"/>
      <c r="BR450" s="1216"/>
      <c r="BS450" s="1217"/>
      <c r="BT450" s="376"/>
      <c r="BU450" s="649"/>
      <c r="BV450" s="561" t="b">
        <v>0</v>
      </c>
      <c r="BW450" s="561"/>
      <c r="BX450" s="561"/>
      <c r="BY450" s="561"/>
      <c r="BZ450" s="561"/>
      <c r="CA450" s="561"/>
      <c r="CB450" s="561"/>
      <c r="CC450" s="561"/>
      <c r="CD450" s="561"/>
      <c r="CE450" s="561"/>
      <c r="CF450" s="561"/>
      <c r="CG450" s="561"/>
      <c r="CH450" s="561"/>
      <c r="CI450" s="704"/>
      <c r="CJ450" s="704"/>
    </row>
    <row r="451" spans="1:90" s="33" customFormat="1" ht="24.95" customHeight="1">
      <c r="A451" s="659"/>
      <c r="B451" s="72"/>
      <c r="C451" s="72"/>
      <c r="D451" s="72"/>
      <c r="E451" s="72"/>
      <c r="F451" s="72"/>
      <c r="G451" s="384" t="s">
        <v>168</v>
      </c>
      <c r="H451" s="384"/>
      <c r="I451" s="55"/>
      <c r="J451" s="55"/>
      <c r="K451" s="55"/>
      <c r="L451" s="55"/>
      <c r="M451" s="55"/>
      <c r="N451" s="55"/>
      <c r="O451" s="55"/>
      <c r="P451" s="55"/>
      <c r="Q451" s="55"/>
      <c r="R451" s="55"/>
      <c r="S451" s="55"/>
      <c r="T451" s="55"/>
      <c r="U451" s="55"/>
      <c r="V451" s="55"/>
      <c r="W451" s="55"/>
      <c r="X451" s="55"/>
      <c r="Y451" s="55"/>
      <c r="Z451" s="55"/>
      <c r="AA451" s="55"/>
      <c r="AB451" s="55"/>
      <c r="AC451" s="55"/>
      <c r="AD451" s="55"/>
      <c r="AE451" s="55"/>
      <c r="AF451" s="55"/>
      <c r="AG451" s="55"/>
      <c r="AH451" s="55"/>
      <c r="AI451" s="55"/>
      <c r="AJ451" s="55"/>
      <c r="AK451" s="55"/>
      <c r="AL451" s="55"/>
      <c r="AM451" s="55"/>
      <c r="AN451" s="55"/>
      <c r="AO451" s="55"/>
      <c r="AP451" s="55"/>
      <c r="AQ451" s="55"/>
      <c r="AR451" s="55"/>
      <c r="AS451" s="55"/>
      <c r="AT451" s="55"/>
      <c r="AU451" s="55"/>
      <c r="AV451" s="55"/>
      <c r="AW451" s="55"/>
      <c r="AX451" s="55"/>
      <c r="AY451" s="55"/>
      <c r="AZ451" s="55"/>
      <c r="BA451" s="55"/>
      <c r="BB451" s="55"/>
      <c r="BC451" s="55"/>
      <c r="BD451" s="55"/>
      <c r="BE451" s="55"/>
      <c r="BF451" s="55"/>
      <c r="BG451" s="55"/>
      <c r="BH451" s="55"/>
      <c r="BI451" s="55"/>
      <c r="BJ451" s="55"/>
      <c r="BK451" s="55"/>
      <c r="BL451" s="479" t="b">
        <f>IF(BV451=TRUE,IF(COUNTIF(BV441:BV450,TRUE)&gt;=1,"１～10は複数選択可、11は一択でお願いします。",""))</f>
        <v>0</v>
      </c>
      <c r="BM451" s="1466" t="s">
        <v>545</v>
      </c>
      <c r="BN451" s="1466"/>
      <c r="BO451" s="1466"/>
      <c r="BP451" s="1466"/>
      <c r="BQ451" s="1466"/>
      <c r="BR451" s="1466"/>
      <c r="BS451" s="1467"/>
      <c r="BU451" s="647"/>
      <c r="BV451" s="559" t="b">
        <v>0</v>
      </c>
      <c r="BW451" s="559"/>
      <c r="BX451" s="559"/>
      <c r="BY451" s="559"/>
      <c r="BZ451" s="559"/>
      <c r="CA451" s="559"/>
      <c r="CB451" s="559"/>
      <c r="CC451" s="559"/>
      <c r="CD451" s="559"/>
      <c r="CE451" s="559"/>
      <c r="CF451" s="559"/>
      <c r="CG451" s="559"/>
      <c r="CH451" s="559"/>
      <c r="CI451" s="702"/>
      <c r="CJ451" s="702"/>
    </row>
    <row r="452" spans="1:90" s="439" customFormat="1" ht="18" customHeight="1">
      <c r="A452" s="657"/>
      <c r="B452" s="255"/>
      <c r="C452" s="255"/>
      <c r="D452" s="255"/>
      <c r="E452" s="255"/>
      <c r="F452" s="255"/>
      <c r="G452" s="255"/>
      <c r="H452" s="255"/>
      <c r="I452" s="255"/>
      <c r="J452" s="255"/>
      <c r="K452" s="255"/>
      <c r="L452" s="255"/>
      <c r="M452" s="255"/>
      <c r="N452" s="255"/>
      <c r="O452" s="255"/>
      <c r="P452" s="255"/>
      <c r="Q452" s="255"/>
      <c r="R452" s="255"/>
      <c r="S452" s="255"/>
      <c r="T452" s="255"/>
      <c r="U452" s="255"/>
      <c r="V452" s="255"/>
      <c r="W452" s="255"/>
      <c r="X452" s="255"/>
      <c r="Y452" s="255"/>
      <c r="Z452" s="255"/>
      <c r="AA452" s="255"/>
      <c r="AB452" s="255"/>
      <c r="AC452" s="255"/>
      <c r="AD452" s="255"/>
      <c r="AE452" s="255"/>
      <c r="AF452" s="255"/>
      <c r="AG452" s="255"/>
      <c r="AH452" s="255"/>
      <c r="AI452" s="255"/>
      <c r="AJ452" s="255"/>
      <c r="AK452" s="255"/>
      <c r="AL452" s="255"/>
      <c r="AM452" s="255"/>
      <c r="AN452" s="255"/>
      <c r="AO452" s="255"/>
      <c r="AP452" s="255"/>
      <c r="AQ452" s="255"/>
      <c r="AR452" s="255"/>
      <c r="AS452" s="255"/>
      <c r="AT452" s="255"/>
      <c r="AU452" s="255"/>
      <c r="AV452" s="255"/>
      <c r="AW452" s="255"/>
      <c r="AX452" s="255"/>
      <c r="AY452" s="255"/>
      <c r="AZ452" s="255"/>
      <c r="BA452" s="255"/>
      <c r="BB452" s="255"/>
      <c r="BC452" s="255"/>
      <c r="BD452" s="255"/>
      <c r="BE452" s="255"/>
      <c r="BF452" s="255"/>
      <c r="BG452" s="255"/>
      <c r="BH452" s="255"/>
      <c r="BI452" s="255"/>
      <c r="BJ452" s="255"/>
      <c r="BK452" s="255"/>
      <c r="BL452" s="255"/>
      <c r="BM452" s="255"/>
      <c r="BN452" s="255"/>
      <c r="BO452" s="255"/>
      <c r="BP452" s="255"/>
      <c r="BQ452" s="255"/>
      <c r="BR452" s="255"/>
      <c r="BS452" s="247"/>
      <c r="BT452" s="495"/>
      <c r="BU452" s="668"/>
      <c r="BV452" s="605"/>
      <c r="BW452" s="605"/>
      <c r="BX452" s="605"/>
      <c r="BY452" s="605"/>
      <c r="BZ452" s="605"/>
      <c r="CA452" s="605"/>
      <c r="CB452" s="605"/>
      <c r="CC452" s="605"/>
      <c r="CD452" s="605"/>
      <c r="CE452" s="605"/>
      <c r="CF452" s="605"/>
      <c r="CG452" s="605"/>
      <c r="CH452" s="605"/>
      <c r="CI452" s="732"/>
      <c r="CJ452" s="732"/>
    </row>
    <row r="453" spans="1:90" s="439" customFormat="1" ht="44.25" customHeight="1">
      <c r="A453" s="649"/>
      <c r="B453" s="175"/>
      <c r="C453" s="202" t="s">
        <v>289</v>
      </c>
      <c r="D453" s="480"/>
      <c r="E453" s="175"/>
      <c r="F453" s="175"/>
      <c r="G453" s="970" t="s">
        <v>767</v>
      </c>
      <c r="H453" s="1395"/>
      <c r="I453" s="1395"/>
      <c r="J453" s="1395"/>
      <c r="K453" s="1395"/>
      <c r="L453" s="1395"/>
      <c r="M453" s="1395"/>
      <c r="N453" s="1395"/>
      <c r="O453" s="1395"/>
      <c r="P453" s="1395"/>
      <c r="Q453" s="1395"/>
      <c r="R453" s="1395"/>
      <c r="S453" s="1395"/>
      <c r="T453" s="1395"/>
      <c r="U453" s="1395"/>
      <c r="V453" s="1395"/>
      <c r="W453" s="1395"/>
      <c r="X453" s="1395"/>
      <c r="Y453" s="1395"/>
      <c r="Z453" s="1395"/>
      <c r="AA453" s="1395"/>
      <c r="AB453" s="1395"/>
      <c r="AC453" s="1395"/>
      <c r="AD453" s="1395"/>
      <c r="AE453" s="1395"/>
      <c r="AF453" s="1395"/>
      <c r="AG453" s="1395"/>
      <c r="AH453" s="1395"/>
      <c r="AI453" s="1395"/>
      <c r="AJ453" s="1395"/>
      <c r="AK453" s="1395"/>
      <c r="AL453" s="1395"/>
      <c r="AM453" s="1395"/>
      <c r="AN453" s="1395"/>
      <c r="AO453" s="1395"/>
      <c r="AP453" s="1395"/>
      <c r="AQ453" s="1395"/>
      <c r="AR453" s="1395"/>
      <c r="AS453" s="1395"/>
      <c r="AT453" s="1395"/>
      <c r="AU453" s="1395"/>
      <c r="AV453" s="1395"/>
      <c r="AW453" s="1395"/>
      <c r="AX453" s="1395"/>
      <c r="AY453" s="1395"/>
      <c r="AZ453" s="1395"/>
      <c r="BA453" s="1395"/>
      <c r="BB453" s="1395"/>
      <c r="BC453" s="1395"/>
      <c r="BD453" s="1395"/>
      <c r="BE453" s="1395"/>
      <c r="BF453" s="1395"/>
      <c r="BG453" s="1395"/>
      <c r="BH453" s="1395"/>
      <c r="BI453" s="1395"/>
      <c r="BJ453" s="1395"/>
      <c r="BK453" s="1395"/>
      <c r="BL453" s="1395"/>
      <c r="BM453" s="1395"/>
      <c r="BN453" s="1395"/>
      <c r="BO453" s="1395"/>
      <c r="BP453" s="1395"/>
      <c r="BQ453" s="1395"/>
      <c r="BR453" s="1395"/>
      <c r="BS453" s="1395"/>
      <c r="BT453" s="495"/>
      <c r="BU453" s="668"/>
      <c r="BV453" s="605"/>
      <c r="BW453" s="605"/>
      <c r="BX453" s="605"/>
      <c r="BY453" s="605"/>
      <c r="BZ453" s="605"/>
      <c r="CA453" s="605"/>
      <c r="CB453" s="605"/>
      <c r="CC453" s="605"/>
      <c r="CD453" s="605"/>
      <c r="CE453" s="605"/>
      <c r="CF453" s="605"/>
      <c r="CG453" s="605"/>
      <c r="CH453" s="605"/>
      <c r="CI453" s="732"/>
      <c r="CJ453" s="732"/>
    </row>
    <row r="454" spans="1:90" s="439" customFormat="1" ht="5.25" customHeight="1">
      <c r="A454" s="649"/>
      <c r="B454" s="175"/>
      <c r="C454" s="202"/>
      <c r="D454" s="480"/>
      <c r="E454" s="175"/>
      <c r="F454" s="175"/>
      <c r="G454" s="326"/>
      <c r="H454" s="342"/>
      <c r="I454" s="342"/>
      <c r="J454" s="342"/>
      <c r="K454" s="342"/>
      <c r="L454" s="342"/>
      <c r="M454" s="342"/>
      <c r="N454" s="342"/>
      <c r="O454" s="342"/>
      <c r="P454" s="342"/>
      <c r="Q454" s="342"/>
      <c r="R454" s="342"/>
      <c r="S454" s="342"/>
      <c r="T454" s="342"/>
      <c r="U454" s="342"/>
      <c r="V454" s="342"/>
      <c r="W454" s="342"/>
      <c r="X454" s="342"/>
      <c r="Y454" s="342"/>
      <c r="Z454" s="342"/>
      <c r="AA454" s="342"/>
      <c r="AB454" s="342"/>
      <c r="AC454" s="342"/>
      <c r="AD454" s="342"/>
      <c r="AE454" s="342"/>
      <c r="AF454" s="342"/>
      <c r="AG454" s="342"/>
      <c r="AH454" s="342"/>
      <c r="AI454" s="342"/>
      <c r="AJ454" s="342"/>
      <c r="AK454" s="342"/>
      <c r="AL454" s="342"/>
      <c r="AM454" s="342"/>
      <c r="AN454" s="342"/>
      <c r="AO454" s="342"/>
      <c r="AP454" s="342"/>
      <c r="AQ454" s="342"/>
      <c r="AR454" s="342"/>
      <c r="AS454" s="342"/>
      <c r="AT454" s="342"/>
      <c r="AU454" s="342"/>
      <c r="AV454" s="342"/>
      <c r="AW454" s="342"/>
      <c r="AX454" s="342"/>
      <c r="AY454" s="342"/>
      <c r="AZ454" s="342"/>
      <c r="BA454" s="342"/>
      <c r="BB454" s="342"/>
      <c r="BC454" s="342"/>
      <c r="BD454" s="342"/>
      <c r="BE454" s="342"/>
      <c r="BF454" s="342"/>
      <c r="BG454" s="342"/>
      <c r="BH454" s="342"/>
      <c r="BI454" s="342"/>
      <c r="BJ454" s="342"/>
      <c r="BK454" s="342"/>
      <c r="BL454" s="342"/>
      <c r="BM454" s="342"/>
      <c r="BN454" s="342"/>
      <c r="BO454" s="342"/>
      <c r="BP454" s="342"/>
      <c r="BQ454" s="342"/>
      <c r="BR454" s="342"/>
      <c r="BS454" s="342"/>
      <c r="BT454" s="495"/>
      <c r="BU454" s="668"/>
      <c r="BV454" s="605"/>
      <c r="BW454" s="605"/>
      <c r="BX454" s="605"/>
      <c r="BY454" s="605"/>
      <c r="BZ454" s="605"/>
      <c r="CA454" s="605"/>
      <c r="CB454" s="605"/>
      <c r="CC454" s="605"/>
      <c r="CD454" s="605"/>
      <c r="CE454" s="605"/>
      <c r="CF454" s="605"/>
      <c r="CG454" s="605"/>
      <c r="CH454" s="605"/>
      <c r="CI454" s="732"/>
      <c r="CJ454" s="732"/>
    </row>
    <row r="455" spans="1:90" s="439" customFormat="1" ht="24.95" customHeight="1">
      <c r="A455" s="647"/>
      <c r="B455" s="186"/>
      <c r="C455" s="481"/>
      <c r="D455" s="482"/>
      <c r="E455" s="186"/>
      <c r="F455" s="186"/>
      <c r="G455" s="1524" t="s">
        <v>316</v>
      </c>
      <c r="H455" s="1525"/>
      <c r="I455" s="1525"/>
      <c r="J455" s="1525"/>
      <c r="K455" s="1525"/>
      <c r="L455" s="1525"/>
      <c r="M455" s="1525"/>
      <c r="N455" s="1525"/>
      <c r="O455" s="1525"/>
      <c r="P455" s="1525"/>
      <c r="Q455" s="1525"/>
      <c r="R455" s="1525"/>
      <c r="S455" s="1525"/>
      <c r="T455" s="1525"/>
      <c r="U455" s="1525"/>
      <c r="V455" s="1525"/>
      <c r="W455" s="1525"/>
      <c r="X455" s="1525"/>
      <c r="Y455" s="1525"/>
      <c r="Z455" s="1525"/>
      <c r="AA455" s="1525"/>
      <c r="AB455" s="1525"/>
      <c r="AC455" s="1525"/>
      <c r="AD455" s="1525"/>
      <c r="AE455" s="1525"/>
      <c r="AF455" s="1525"/>
      <c r="AG455" s="1525"/>
      <c r="AH455" s="1525"/>
      <c r="AI455" s="1525"/>
      <c r="AJ455" s="1525"/>
      <c r="AK455" s="1525"/>
      <c r="AL455" s="1525"/>
      <c r="AM455" s="1525"/>
      <c r="AN455" s="1525"/>
      <c r="AO455" s="1525"/>
      <c r="AP455" s="1525"/>
      <c r="AQ455" s="1525"/>
      <c r="AR455" s="1525"/>
      <c r="AS455" s="1525"/>
      <c r="AT455" s="1525"/>
      <c r="AU455" s="1525"/>
      <c r="AV455" s="1525"/>
      <c r="AW455" s="1525"/>
      <c r="AX455" s="1525"/>
      <c r="AY455" s="1525"/>
      <c r="AZ455" s="1525"/>
      <c r="BA455" s="1525"/>
      <c r="BB455" s="1525"/>
      <c r="BC455" s="1525"/>
      <c r="BD455" s="1525"/>
      <c r="BE455" s="1525"/>
      <c r="BF455" s="1525"/>
      <c r="BG455" s="1525"/>
      <c r="BH455" s="1525"/>
      <c r="BI455" s="1525"/>
      <c r="BJ455" s="1525"/>
      <c r="BK455" s="1525"/>
      <c r="BL455" s="1526"/>
      <c r="BM455" s="1213" t="s">
        <v>529</v>
      </c>
      <c r="BN455" s="1214"/>
      <c r="BO455" s="1214"/>
      <c r="BP455" s="1214"/>
      <c r="BQ455" s="1214"/>
      <c r="BR455" s="1214"/>
      <c r="BS455" s="1215"/>
      <c r="BT455" s="495"/>
      <c r="BU455" s="668"/>
      <c r="BV455" s="605" t="b">
        <v>0</v>
      </c>
      <c r="BW455" s="605"/>
      <c r="BX455" s="605"/>
      <c r="BY455" s="605"/>
      <c r="BZ455" s="605"/>
      <c r="CA455" s="605"/>
      <c r="CB455" s="605"/>
      <c r="CC455" s="605"/>
      <c r="CD455" s="605"/>
      <c r="CE455" s="605"/>
      <c r="CF455" s="605"/>
      <c r="CG455" s="605"/>
      <c r="CH455" s="605"/>
      <c r="CI455" s="732"/>
      <c r="CJ455" s="732"/>
    </row>
    <row r="456" spans="1:90" s="33" customFormat="1" ht="24.95" customHeight="1">
      <c r="A456" s="647"/>
      <c r="B456" s="186"/>
      <c r="C456" s="485"/>
      <c r="D456" s="486"/>
      <c r="E456" s="186"/>
      <c r="F456" s="186"/>
      <c r="G456" s="1481" t="s">
        <v>715</v>
      </c>
      <c r="H456" s="1482"/>
      <c r="I456" s="1482"/>
      <c r="J456" s="1482"/>
      <c r="K456" s="1482"/>
      <c r="L456" s="1482"/>
      <c r="M456" s="1482"/>
      <c r="N456" s="1482"/>
      <c r="O456" s="1482"/>
      <c r="P456" s="1482"/>
      <c r="Q456" s="1482"/>
      <c r="R456" s="1482"/>
      <c r="S456" s="1482"/>
      <c r="T456" s="1482"/>
      <c r="U456" s="1482"/>
      <c r="V456" s="1482"/>
      <c r="W456" s="1482"/>
      <c r="X456" s="1482"/>
      <c r="Y456" s="1482"/>
      <c r="Z456" s="1482"/>
      <c r="AA456" s="1482"/>
      <c r="AB456" s="1482"/>
      <c r="AC456" s="1482"/>
      <c r="AD456" s="1482"/>
      <c r="AE456" s="1482"/>
      <c r="AF456" s="1482"/>
      <c r="AG456" s="1482"/>
      <c r="AH456" s="1482"/>
      <c r="AI456" s="1482"/>
      <c r="AJ456" s="1482"/>
      <c r="AK456" s="1482"/>
      <c r="AL456" s="1482"/>
      <c r="AM456" s="1482"/>
      <c r="AN456" s="1482"/>
      <c r="AO456" s="1482"/>
      <c r="AP456" s="1482"/>
      <c r="AQ456" s="1482"/>
      <c r="AR456" s="1482"/>
      <c r="AS456" s="1482"/>
      <c r="AT456" s="1482"/>
      <c r="AU456" s="1482"/>
      <c r="AV456" s="1482"/>
      <c r="AW456" s="1482"/>
      <c r="AX456" s="1482"/>
      <c r="AY456" s="1482"/>
      <c r="AZ456" s="1482"/>
      <c r="BA456" s="1482"/>
      <c r="BB456" s="1482"/>
      <c r="BC456" s="1482"/>
      <c r="BD456" s="1482"/>
      <c r="BE456" s="1482"/>
      <c r="BF456" s="1482"/>
      <c r="BG456" s="1482"/>
      <c r="BH456" s="1482"/>
      <c r="BI456" s="1482"/>
      <c r="BJ456" s="1482"/>
      <c r="BK456" s="1482"/>
      <c r="BL456" s="1523"/>
      <c r="BM456" s="1216" t="s">
        <v>530</v>
      </c>
      <c r="BN456" s="1216"/>
      <c r="BO456" s="1216"/>
      <c r="BP456" s="1216"/>
      <c r="BQ456" s="1216"/>
      <c r="BR456" s="1216"/>
      <c r="BS456" s="1217"/>
      <c r="BU456" s="647"/>
      <c r="BV456" s="559" t="b">
        <v>0</v>
      </c>
      <c r="BW456" s="559"/>
      <c r="BX456" s="559"/>
      <c r="BY456" s="559"/>
      <c r="BZ456" s="559"/>
      <c r="CA456" s="559"/>
      <c r="CB456" s="559"/>
      <c r="CC456" s="559"/>
      <c r="CD456" s="559"/>
      <c r="CE456" s="559"/>
      <c r="CF456" s="559"/>
      <c r="CG456" s="559"/>
      <c r="CH456" s="559"/>
      <c r="CI456" s="702"/>
      <c r="CJ456" s="702"/>
    </row>
    <row r="457" spans="1:90" s="33" customFormat="1" ht="24.95" customHeight="1">
      <c r="A457" s="647"/>
      <c r="B457" s="186"/>
      <c r="C457" s="485"/>
      <c r="D457" s="486"/>
      <c r="E457" s="186"/>
      <c r="F457" s="186"/>
      <c r="G457" s="1481" t="s">
        <v>281</v>
      </c>
      <c r="H457" s="1482"/>
      <c r="I457" s="1482"/>
      <c r="J457" s="1482"/>
      <c r="K457" s="1482"/>
      <c r="L457" s="1482"/>
      <c r="M457" s="1482"/>
      <c r="N457" s="1482"/>
      <c r="O457" s="1482"/>
      <c r="P457" s="1482"/>
      <c r="Q457" s="1482"/>
      <c r="R457" s="1482"/>
      <c r="S457" s="1482"/>
      <c r="T457" s="1482"/>
      <c r="U457" s="1482"/>
      <c r="V457" s="1482"/>
      <c r="W457" s="1482"/>
      <c r="X457" s="1482"/>
      <c r="Y457" s="1482"/>
      <c r="Z457" s="1482"/>
      <c r="AA457" s="1482"/>
      <c r="AB457" s="1482"/>
      <c r="AC457" s="1482"/>
      <c r="AD457" s="1482"/>
      <c r="AE457" s="1482"/>
      <c r="AF457" s="1482"/>
      <c r="AG457" s="1482"/>
      <c r="AH457" s="1482"/>
      <c r="AI457" s="1482"/>
      <c r="AJ457" s="1482"/>
      <c r="AK457" s="1482"/>
      <c r="AL457" s="1482"/>
      <c r="AM457" s="1482"/>
      <c r="AN457" s="1482"/>
      <c r="AO457" s="1482"/>
      <c r="AP457" s="1482"/>
      <c r="AQ457" s="1482"/>
      <c r="AR457" s="1482"/>
      <c r="AS457" s="1482"/>
      <c r="AT457" s="1482"/>
      <c r="AU457" s="1482"/>
      <c r="AV457" s="1482"/>
      <c r="AW457" s="1482"/>
      <c r="AX457" s="1482"/>
      <c r="AY457" s="1482"/>
      <c r="AZ457" s="1482"/>
      <c r="BA457" s="1482"/>
      <c r="BB457" s="1482"/>
      <c r="BC457" s="1482"/>
      <c r="BD457" s="1482"/>
      <c r="BE457" s="1482"/>
      <c r="BF457" s="1482"/>
      <c r="BG457" s="1482"/>
      <c r="BH457" s="1482"/>
      <c r="BI457" s="1482"/>
      <c r="BJ457" s="1482"/>
      <c r="BK457" s="1482"/>
      <c r="BL457" s="1523"/>
      <c r="BM457" s="1216" t="s">
        <v>535</v>
      </c>
      <c r="BN457" s="1216"/>
      <c r="BO457" s="1216"/>
      <c r="BP457" s="1216"/>
      <c r="BQ457" s="1216"/>
      <c r="BR457" s="1216"/>
      <c r="BS457" s="1217"/>
      <c r="BU457" s="647"/>
      <c r="BV457" s="559" t="b">
        <v>0</v>
      </c>
      <c r="BW457" s="559"/>
      <c r="BX457" s="559"/>
      <c r="BY457" s="559"/>
      <c r="BZ457" s="559"/>
      <c r="CA457" s="559"/>
      <c r="CB457" s="559"/>
      <c r="CC457" s="559"/>
      <c r="CD457" s="559"/>
      <c r="CE457" s="559"/>
      <c r="CF457" s="559"/>
      <c r="CG457" s="559"/>
      <c r="CH457" s="559"/>
      <c r="CI457" s="702"/>
      <c r="CJ457" s="702"/>
    </row>
    <row r="458" spans="1:90" s="33" customFormat="1" ht="24.95" customHeight="1">
      <c r="A458" s="647"/>
      <c r="B458" s="186"/>
      <c r="C458" s="487"/>
      <c r="D458" s="488"/>
      <c r="E458" s="186"/>
      <c r="F458" s="186"/>
      <c r="G458" s="1481" t="s">
        <v>89</v>
      </c>
      <c r="H458" s="1482"/>
      <c r="I458" s="1482"/>
      <c r="J458" s="1482"/>
      <c r="K458" s="1482"/>
      <c r="L458" s="1482"/>
      <c r="M458" s="1482"/>
      <c r="N458" s="1482"/>
      <c r="O458" s="1482"/>
      <c r="P458" s="1482"/>
      <c r="Q458" s="1482"/>
      <c r="R458" s="1482"/>
      <c r="S458" s="1482"/>
      <c r="T458" s="1482"/>
      <c r="U458" s="1482"/>
      <c r="V458" s="1482"/>
      <c r="W458" s="1482"/>
      <c r="X458" s="1482"/>
      <c r="Y458" s="1482"/>
      <c r="Z458" s="1482"/>
      <c r="AA458" s="1482"/>
      <c r="AB458" s="1482"/>
      <c r="AC458" s="1482"/>
      <c r="AD458" s="1482"/>
      <c r="AE458" s="1482"/>
      <c r="AF458" s="1482"/>
      <c r="AG458" s="1482"/>
      <c r="AH458" s="1482"/>
      <c r="AI458" s="1482"/>
      <c r="AJ458" s="1482"/>
      <c r="AK458" s="1482"/>
      <c r="AL458" s="1482"/>
      <c r="AM458" s="1482"/>
      <c r="AN458" s="1482"/>
      <c r="AO458" s="1482"/>
      <c r="AP458" s="1482"/>
      <c r="AQ458" s="1482"/>
      <c r="AR458" s="1482"/>
      <c r="AS458" s="1482"/>
      <c r="AT458" s="1482"/>
      <c r="AU458" s="1482"/>
      <c r="AV458" s="1482"/>
      <c r="AW458" s="1482"/>
      <c r="AX458" s="1482"/>
      <c r="AY458" s="1482"/>
      <c r="AZ458" s="1482"/>
      <c r="BA458" s="1482"/>
      <c r="BB458" s="1482"/>
      <c r="BC458" s="1482"/>
      <c r="BD458" s="1482"/>
      <c r="BE458" s="1482"/>
      <c r="BF458" s="1482"/>
      <c r="BG458" s="1482"/>
      <c r="BH458" s="1482"/>
      <c r="BI458" s="1482"/>
      <c r="BJ458" s="1482"/>
      <c r="BK458" s="1482"/>
      <c r="BL458" s="1523"/>
      <c r="BM458" s="1216" t="s">
        <v>536</v>
      </c>
      <c r="BN458" s="1216"/>
      <c r="BO458" s="1216"/>
      <c r="BP458" s="1216"/>
      <c r="BQ458" s="1216"/>
      <c r="BR458" s="1216"/>
      <c r="BS458" s="1217"/>
      <c r="BU458" s="647"/>
      <c r="BV458" s="559" t="b">
        <v>0</v>
      </c>
      <c r="BW458" s="559"/>
      <c r="BX458" s="559"/>
      <c r="BY458" s="559"/>
      <c r="BZ458" s="559"/>
      <c r="CA458" s="559"/>
      <c r="CB458" s="559"/>
      <c r="CC458" s="559"/>
      <c r="CD458" s="559"/>
      <c r="CE458" s="559"/>
      <c r="CF458" s="559"/>
      <c r="CG458" s="559"/>
      <c r="CH458" s="559"/>
      <c r="CI458" s="702"/>
      <c r="CJ458" s="702"/>
    </row>
    <row r="459" spans="1:90" s="290" customFormat="1" ht="24.95" customHeight="1">
      <c r="A459" s="647"/>
      <c r="B459" s="186"/>
      <c r="C459" s="186"/>
      <c r="D459" s="489"/>
      <c r="E459" s="186"/>
      <c r="F459" s="186"/>
      <c r="G459" s="1481" t="s">
        <v>356</v>
      </c>
      <c r="H459" s="1482"/>
      <c r="I459" s="1482"/>
      <c r="J459" s="1482"/>
      <c r="K459" s="1482"/>
      <c r="L459" s="1482"/>
      <c r="M459" s="1482"/>
      <c r="N459" s="1482"/>
      <c r="O459" s="1482"/>
      <c r="P459" s="1482"/>
      <c r="Q459" s="1482"/>
      <c r="R459" s="1482"/>
      <c r="S459" s="1482"/>
      <c r="T459" s="1482"/>
      <c r="U459" s="1482"/>
      <c r="V459" s="1482"/>
      <c r="W459" s="1482"/>
      <c r="X459" s="1482"/>
      <c r="Y459" s="1482"/>
      <c r="Z459" s="1482"/>
      <c r="AA459" s="1482"/>
      <c r="AB459" s="1482"/>
      <c r="AC459" s="1482"/>
      <c r="AD459" s="1482"/>
      <c r="AE459" s="1482"/>
      <c r="AF459" s="1482"/>
      <c r="AG459" s="1482"/>
      <c r="AH459" s="1482"/>
      <c r="AI459" s="1482"/>
      <c r="AJ459" s="1482"/>
      <c r="AK459" s="1482"/>
      <c r="AL459" s="1482"/>
      <c r="AM459" s="1482"/>
      <c r="AN459" s="1482"/>
      <c r="AO459" s="1482"/>
      <c r="AP459" s="1482"/>
      <c r="AQ459" s="1482"/>
      <c r="AR459" s="1482"/>
      <c r="AS459" s="1482"/>
      <c r="AT459" s="1482"/>
      <c r="AU459" s="1482"/>
      <c r="AV459" s="1482"/>
      <c r="AW459" s="1482"/>
      <c r="AX459" s="1482"/>
      <c r="AY459" s="1482"/>
      <c r="AZ459" s="1482"/>
      <c r="BA459" s="1482"/>
      <c r="BB459" s="1482"/>
      <c r="BC459" s="1482"/>
      <c r="BD459" s="1482"/>
      <c r="BE459" s="1482"/>
      <c r="BF459" s="1482"/>
      <c r="BG459" s="1482"/>
      <c r="BH459" s="1482"/>
      <c r="BI459" s="1482"/>
      <c r="BJ459" s="1482"/>
      <c r="BK459" s="1482"/>
      <c r="BL459" s="1523"/>
      <c r="BM459" s="1216" t="s">
        <v>537</v>
      </c>
      <c r="BN459" s="1216"/>
      <c r="BO459" s="1216"/>
      <c r="BP459" s="1216"/>
      <c r="BQ459" s="1216"/>
      <c r="BR459" s="1216"/>
      <c r="BS459" s="1217"/>
      <c r="BT459" s="500"/>
      <c r="BU459" s="658"/>
      <c r="BV459" s="585" t="b">
        <v>0</v>
      </c>
      <c r="BW459" s="585"/>
      <c r="BX459" s="585"/>
      <c r="BY459" s="585"/>
      <c r="BZ459" s="585"/>
      <c r="CA459" s="585"/>
      <c r="CB459" s="585"/>
      <c r="CC459" s="585"/>
      <c r="CD459" s="585"/>
      <c r="CE459" s="585"/>
      <c r="CF459" s="585"/>
      <c r="CG459" s="585"/>
      <c r="CH459" s="585"/>
      <c r="CI459" s="719"/>
      <c r="CJ459" s="719"/>
    </row>
    <row r="460" spans="1:90" s="255" customFormat="1" ht="24.95" customHeight="1">
      <c r="A460" s="647"/>
      <c r="B460" s="186"/>
      <c r="C460" s="186"/>
      <c r="D460" s="489"/>
      <c r="E460" s="186"/>
      <c r="F460" s="186"/>
      <c r="G460" s="1481" t="s">
        <v>282</v>
      </c>
      <c r="H460" s="1482"/>
      <c r="I460" s="1482"/>
      <c r="J460" s="1482"/>
      <c r="K460" s="1482"/>
      <c r="L460" s="1482"/>
      <c r="M460" s="1482"/>
      <c r="N460" s="1482"/>
      <c r="O460" s="1482"/>
      <c r="P460" s="1482"/>
      <c r="Q460" s="1482"/>
      <c r="R460" s="1482"/>
      <c r="S460" s="1482"/>
      <c r="T460" s="1482"/>
      <c r="U460" s="1482"/>
      <c r="V460" s="1482"/>
      <c r="W460" s="1482"/>
      <c r="X460" s="1482"/>
      <c r="Y460" s="1482"/>
      <c r="Z460" s="1482"/>
      <c r="AA460" s="1482"/>
      <c r="AB460" s="1482"/>
      <c r="AC460" s="1482"/>
      <c r="AD460" s="1482"/>
      <c r="AE460" s="1482"/>
      <c r="AF460" s="1482"/>
      <c r="AG460" s="1482"/>
      <c r="AH460" s="1482"/>
      <c r="AI460" s="1482"/>
      <c r="AJ460" s="1482"/>
      <c r="AK460" s="1482"/>
      <c r="AL460" s="1482"/>
      <c r="AM460" s="1482"/>
      <c r="AN460" s="1482"/>
      <c r="AO460" s="1482"/>
      <c r="AP460" s="1482"/>
      <c r="AQ460" s="1482"/>
      <c r="AR460" s="1482"/>
      <c r="AS460" s="1482"/>
      <c r="AT460" s="1482"/>
      <c r="AU460" s="1482"/>
      <c r="AV460" s="1482"/>
      <c r="AW460" s="1482"/>
      <c r="AX460" s="1482"/>
      <c r="AY460" s="1482"/>
      <c r="AZ460" s="1482"/>
      <c r="BA460" s="1482"/>
      <c r="BB460" s="1482"/>
      <c r="BC460" s="1482"/>
      <c r="BD460" s="1482"/>
      <c r="BE460" s="1482"/>
      <c r="BF460" s="1482"/>
      <c r="BG460" s="1482"/>
      <c r="BH460" s="1482"/>
      <c r="BI460" s="1482"/>
      <c r="BJ460" s="1482"/>
      <c r="BK460" s="1482"/>
      <c r="BL460" s="1523"/>
      <c r="BM460" s="1216" t="s">
        <v>538</v>
      </c>
      <c r="BN460" s="1216"/>
      <c r="BO460" s="1216"/>
      <c r="BP460" s="1216"/>
      <c r="BQ460" s="1216"/>
      <c r="BR460" s="1216"/>
      <c r="BS460" s="1217"/>
      <c r="BT460" s="500"/>
      <c r="BU460" s="657"/>
      <c r="BV460" s="582" t="b">
        <v>0</v>
      </c>
      <c r="BW460" s="582"/>
      <c r="BX460" s="582"/>
      <c r="BY460" s="582"/>
      <c r="BZ460" s="582"/>
      <c r="CA460" s="582"/>
      <c r="CB460" s="582"/>
      <c r="CC460" s="582"/>
      <c r="CD460" s="582"/>
      <c r="CE460" s="582"/>
      <c r="CF460" s="582"/>
      <c r="CG460" s="582"/>
      <c r="CH460" s="582"/>
      <c r="CI460" s="718"/>
      <c r="CJ460" s="718"/>
    </row>
    <row r="461" spans="1:90" s="72" customFormat="1" ht="24.95" customHeight="1">
      <c r="A461" s="647"/>
      <c r="B461" s="186"/>
      <c r="C461" s="186"/>
      <c r="D461" s="489"/>
      <c r="E461" s="186"/>
      <c r="F461" s="186"/>
      <c r="G461" s="1481" t="s">
        <v>357</v>
      </c>
      <c r="H461" s="1482"/>
      <c r="I461" s="1482"/>
      <c r="J461" s="1482"/>
      <c r="K461" s="1482"/>
      <c r="L461" s="1482"/>
      <c r="M461" s="1482"/>
      <c r="N461" s="1482"/>
      <c r="O461" s="1482"/>
      <c r="P461" s="1482"/>
      <c r="Q461" s="1482"/>
      <c r="R461" s="1482"/>
      <c r="S461" s="1482"/>
      <c r="T461" s="1482"/>
      <c r="U461" s="1482"/>
      <c r="V461" s="1482"/>
      <c r="W461" s="1482"/>
      <c r="X461" s="1482"/>
      <c r="Y461" s="1482"/>
      <c r="Z461" s="1482"/>
      <c r="AA461" s="1482"/>
      <c r="AB461" s="1482"/>
      <c r="AC461" s="1482"/>
      <c r="AD461" s="1482"/>
      <c r="AE461" s="1482"/>
      <c r="AF461" s="1482"/>
      <c r="AG461" s="1482"/>
      <c r="AH461" s="1482"/>
      <c r="AI461" s="1482"/>
      <c r="AJ461" s="1482"/>
      <c r="AK461" s="1482"/>
      <c r="AL461" s="1482"/>
      <c r="AM461" s="1482"/>
      <c r="AN461" s="1482"/>
      <c r="AO461" s="1482"/>
      <c r="AP461" s="1482"/>
      <c r="AQ461" s="1482"/>
      <c r="AR461" s="1482"/>
      <c r="AS461" s="1482"/>
      <c r="AT461" s="1482"/>
      <c r="AU461" s="1482"/>
      <c r="AV461" s="1482"/>
      <c r="AW461" s="1482"/>
      <c r="AX461" s="1482"/>
      <c r="AY461" s="1482"/>
      <c r="AZ461" s="1482"/>
      <c r="BA461" s="1482"/>
      <c r="BB461" s="1482"/>
      <c r="BC461" s="1482"/>
      <c r="BD461" s="1482"/>
      <c r="BE461" s="1482"/>
      <c r="BF461" s="1482"/>
      <c r="BG461" s="1482"/>
      <c r="BH461" s="1482"/>
      <c r="BI461" s="1482"/>
      <c r="BJ461" s="1482"/>
      <c r="BK461" s="1482"/>
      <c r="BL461" s="1523"/>
      <c r="BM461" s="1216" t="s">
        <v>539</v>
      </c>
      <c r="BN461" s="1216"/>
      <c r="BO461" s="1216"/>
      <c r="BP461" s="1216"/>
      <c r="BQ461" s="1216"/>
      <c r="BR461" s="1216"/>
      <c r="BS461" s="1217"/>
      <c r="BT461" s="107"/>
      <c r="BU461" s="692"/>
      <c r="BV461" s="581" t="b">
        <v>0</v>
      </c>
      <c r="BW461" s="581"/>
      <c r="BX461" s="581"/>
      <c r="BY461" s="581"/>
      <c r="BZ461" s="581"/>
      <c r="CA461" s="586"/>
      <c r="CB461" s="586"/>
      <c r="CC461" s="586"/>
      <c r="CD461" s="586"/>
      <c r="CE461" s="586"/>
      <c r="CF461" s="586"/>
      <c r="CG461" s="586"/>
      <c r="CH461" s="586"/>
      <c r="CI461" s="739"/>
      <c r="CJ461" s="739"/>
      <c r="CK461" s="503"/>
      <c r="CL461" s="503"/>
    </row>
    <row r="462" spans="1:90" s="72" customFormat="1" ht="24.95" customHeight="1">
      <c r="A462" s="647"/>
      <c r="B462" s="186"/>
      <c r="C462" s="186"/>
      <c r="D462" s="489"/>
      <c r="E462" s="186"/>
      <c r="F462" s="186"/>
      <c r="G462" s="1481" t="s">
        <v>90</v>
      </c>
      <c r="H462" s="1482"/>
      <c r="I462" s="1482"/>
      <c r="J462" s="1482"/>
      <c r="K462" s="1482"/>
      <c r="L462" s="1482"/>
      <c r="M462" s="1482"/>
      <c r="N462" s="1482"/>
      <c r="O462" s="1482"/>
      <c r="P462" s="1482"/>
      <c r="Q462" s="1482"/>
      <c r="R462" s="1482"/>
      <c r="S462" s="1482"/>
      <c r="T462" s="1482"/>
      <c r="U462" s="1482"/>
      <c r="V462" s="1482"/>
      <c r="W462" s="1482"/>
      <c r="X462" s="1482"/>
      <c r="Y462" s="1482"/>
      <c r="Z462" s="1482"/>
      <c r="AA462" s="1482"/>
      <c r="AB462" s="1482"/>
      <c r="AC462" s="1482"/>
      <c r="AD462" s="1482"/>
      <c r="AE462" s="1482"/>
      <c r="AF462" s="1482"/>
      <c r="AG462" s="1482"/>
      <c r="AH462" s="1482"/>
      <c r="AI462" s="1482"/>
      <c r="AJ462" s="1482"/>
      <c r="AK462" s="1482"/>
      <c r="AL462" s="1482"/>
      <c r="AM462" s="1482"/>
      <c r="AN462" s="1482"/>
      <c r="AO462" s="1482"/>
      <c r="AP462" s="1482"/>
      <c r="AQ462" s="1482"/>
      <c r="AR462" s="1482"/>
      <c r="AS462" s="1482"/>
      <c r="AT462" s="1482"/>
      <c r="AU462" s="1482"/>
      <c r="AV462" s="1482"/>
      <c r="AW462" s="1482"/>
      <c r="AX462" s="1482"/>
      <c r="AY462" s="1482"/>
      <c r="AZ462" s="1482"/>
      <c r="BA462" s="1482"/>
      <c r="BB462" s="1482"/>
      <c r="BC462" s="1482"/>
      <c r="BD462" s="1482"/>
      <c r="BE462" s="1482"/>
      <c r="BF462" s="1482"/>
      <c r="BG462" s="1482"/>
      <c r="BH462" s="1482"/>
      <c r="BI462" s="1482"/>
      <c r="BJ462" s="1482"/>
      <c r="BK462" s="1482"/>
      <c r="BL462" s="1523"/>
      <c r="BM462" s="1216" t="s">
        <v>540</v>
      </c>
      <c r="BN462" s="1216"/>
      <c r="BO462" s="1216"/>
      <c r="BP462" s="1216"/>
      <c r="BQ462" s="1216"/>
      <c r="BR462" s="1216"/>
      <c r="BS462" s="1217"/>
      <c r="BT462" s="107"/>
      <c r="BU462" s="692"/>
      <c r="BV462" s="581" t="b">
        <v>0</v>
      </c>
      <c r="BW462" s="581"/>
      <c r="BX462" s="581"/>
      <c r="BY462" s="581"/>
      <c r="BZ462" s="581"/>
      <c r="CA462" s="586"/>
      <c r="CB462" s="586"/>
      <c r="CC462" s="586"/>
      <c r="CD462" s="586"/>
      <c r="CE462" s="586"/>
      <c r="CF462" s="586"/>
      <c r="CG462" s="586"/>
      <c r="CH462" s="586"/>
      <c r="CI462" s="721"/>
      <c r="CJ462" s="721"/>
    </row>
    <row r="463" spans="1:90" s="72" customFormat="1" ht="24.95" customHeight="1">
      <c r="A463" s="647"/>
      <c r="B463" s="186"/>
      <c r="C463" s="186"/>
      <c r="D463" s="489"/>
      <c r="E463" s="186"/>
      <c r="F463" s="186"/>
      <c r="G463" s="1481" t="s">
        <v>358</v>
      </c>
      <c r="H463" s="1482"/>
      <c r="I463" s="1482"/>
      <c r="J463" s="1482"/>
      <c r="K463" s="1482"/>
      <c r="L463" s="1482"/>
      <c r="M463" s="1482"/>
      <c r="N463" s="1482"/>
      <c r="O463" s="1482"/>
      <c r="P463" s="1482"/>
      <c r="Q463" s="1482"/>
      <c r="R463" s="1482"/>
      <c r="S463" s="1482"/>
      <c r="T463" s="1482"/>
      <c r="U463" s="1482"/>
      <c r="V463" s="1482"/>
      <c r="W463" s="1482"/>
      <c r="X463" s="1482"/>
      <c r="Y463" s="1482"/>
      <c r="Z463" s="1482"/>
      <c r="AA463" s="1482"/>
      <c r="AB463" s="1482"/>
      <c r="AC463" s="1482"/>
      <c r="AD463" s="1482"/>
      <c r="AE463" s="1482"/>
      <c r="AF463" s="1482"/>
      <c r="AG463" s="1482"/>
      <c r="AH463" s="1482"/>
      <c r="AI463" s="1482"/>
      <c r="AJ463" s="1482"/>
      <c r="AK463" s="1482"/>
      <c r="AL463" s="1482"/>
      <c r="AM463" s="1482"/>
      <c r="AN463" s="1482"/>
      <c r="AO463" s="1482"/>
      <c r="AP463" s="1482"/>
      <c r="AQ463" s="1482"/>
      <c r="AR463" s="1482"/>
      <c r="AS463" s="1482"/>
      <c r="AT463" s="1482"/>
      <c r="AU463" s="1482"/>
      <c r="AV463" s="1482"/>
      <c r="AW463" s="1482"/>
      <c r="AX463" s="1482"/>
      <c r="AY463" s="1482"/>
      <c r="AZ463" s="1482"/>
      <c r="BA463" s="1482"/>
      <c r="BB463" s="1482"/>
      <c r="BC463" s="1482"/>
      <c r="BD463" s="1482"/>
      <c r="BE463" s="1482"/>
      <c r="BF463" s="1482"/>
      <c r="BG463" s="1482"/>
      <c r="BH463" s="1482"/>
      <c r="BI463" s="1482"/>
      <c r="BJ463" s="1482"/>
      <c r="BK463" s="1482"/>
      <c r="BL463" s="1523"/>
      <c r="BM463" s="1216" t="s">
        <v>541</v>
      </c>
      <c r="BN463" s="1216"/>
      <c r="BO463" s="1216"/>
      <c r="BP463" s="1216"/>
      <c r="BQ463" s="1216"/>
      <c r="BR463" s="1216"/>
      <c r="BS463" s="1217"/>
      <c r="BT463" s="107"/>
      <c r="BU463" s="692"/>
      <c r="BV463" s="581" t="b">
        <v>0</v>
      </c>
      <c r="BW463" s="581"/>
      <c r="BX463" s="581"/>
      <c r="BY463" s="581"/>
      <c r="BZ463" s="581"/>
      <c r="CA463" s="586"/>
      <c r="CB463" s="586"/>
      <c r="CC463" s="586"/>
      <c r="CD463" s="586"/>
      <c r="CE463" s="586"/>
      <c r="CF463" s="586"/>
      <c r="CG463" s="586"/>
      <c r="CH463" s="586"/>
      <c r="CI463" s="721"/>
      <c r="CJ463" s="721"/>
    </row>
    <row r="464" spans="1:90" s="72" customFormat="1" ht="24.95" customHeight="1">
      <c r="A464" s="647"/>
      <c r="B464" s="186"/>
      <c r="C464" s="186"/>
      <c r="D464" s="489"/>
      <c r="E464" s="186"/>
      <c r="F464" s="186"/>
      <c r="G464" s="1481" t="s">
        <v>359</v>
      </c>
      <c r="H464" s="1482"/>
      <c r="I464" s="1482"/>
      <c r="J464" s="1482"/>
      <c r="K464" s="1482"/>
      <c r="L464" s="1482"/>
      <c r="M464" s="1482"/>
      <c r="N464" s="1482"/>
      <c r="O464" s="1482"/>
      <c r="P464" s="1482"/>
      <c r="Q464" s="1482"/>
      <c r="R464" s="1482"/>
      <c r="S464" s="1482"/>
      <c r="T464" s="1482"/>
      <c r="U464" s="1482"/>
      <c r="V464" s="1482"/>
      <c r="W464" s="1482"/>
      <c r="X464" s="1482"/>
      <c r="Y464" s="1482"/>
      <c r="Z464" s="1482"/>
      <c r="AA464" s="1482"/>
      <c r="AB464" s="1482"/>
      <c r="AC464" s="1482"/>
      <c r="AD464" s="1482"/>
      <c r="AE464" s="1482"/>
      <c r="AF464" s="1482"/>
      <c r="AG464" s="1482"/>
      <c r="AH464" s="1482"/>
      <c r="AI464" s="1482"/>
      <c r="AJ464" s="1482"/>
      <c r="AK464" s="1482"/>
      <c r="AL464" s="1482"/>
      <c r="AM464" s="1482"/>
      <c r="AN464" s="1482"/>
      <c r="AO464" s="1482"/>
      <c r="AP464" s="1482"/>
      <c r="AQ464" s="1482"/>
      <c r="AR464" s="1482"/>
      <c r="AS464" s="1482"/>
      <c r="AT464" s="1482"/>
      <c r="AU464" s="1482"/>
      <c r="AV464" s="1482"/>
      <c r="AW464" s="1482"/>
      <c r="AX464" s="1482"/>
      <c r="AY464" s="1482"/>
      <c r="AZ464" s="1482"/>
      <c r="BA464" s="1482"/>
      <c r="BB464" s="1482"/>
      <c r="BC464" s="1482"/>
      <c r="BD464" s="1482"/>
      <c r="BE464" s="1482"/>
      <c r="BF464" s="1482"/>
      <c r="BG464" s="1482"/>
      <c r="BH464" s="1482"/>
      <c r="BI464" s="1482"/>
      <c r="BJ464" s="1482"/>
      <c r="BK464" s="1482"/>
      <c r="BL464" s="1523"/>
      <c r="BM464" s="1216" t="s">
        <v>544</v>
      </c>
      <c r="BN464" s="1216"/>
      <c r="BO464" s="1216"/>
      <c r="BP464" s="1216"/>
      <c r="BQ464" s="1216"/>
      <c r="BR464" s="1216"/>
      <c r="BS464" s="1217"/>
      <c r="BT464" s="107"/>
      <c r="BU464" s="692"/>
      <c r="BV464" s="581" t="b">
        <v>0</v>
      </c>
      <c r="BW464" s="581"/>
      <c r="BX464" s="581"/>
      <c r="BY464" s="581"/>
      <c r="BZ464" s="581"/>
      <c r="CA464" s="586"/>
      <c r="CB464" s="586"/>
      <c r="CC464" s="586"/>
      <c r="CD464" s="586"/>
      <c r="CE464" s="586"/>
      <c r="CF464" s="586"/>
      <c r="CG464" s="586"/>
      <c r="CH464" s="586"/>
      <c r="CI464" s="721"/>
      <c r="CJ464" s="721"/>
    </row>
    <row r="465" spans="1:130" s="33" customFormat="1" ht="24.95" customHeight="1">
      <c r="A465" s="647"/>
      <c r="B465" s="186"/>
      <c r="C465" s="186"/>
      <c r="D465" s="489"/>
      <c r="E465" s="186"/>
      <c r="F465" s="186"/>
      <c r="G465" s="1481" t="s">
        <v>360</v>
      </c>
      <c r="H465" s="1482"/>
      <c r="I465" s="1482"/>
      <c r="J465" s="1482"/>
      <c r="K465" s="1482"/>
      <c r="L465" s="1482"/>
      <c r="M465" s="1482"/>
      <c r="N465" s="1482"/>
      <c r="O465" s="1482"/>
      <c r="P465" s="1482"/>
      <c r="Q465" s="1482"/>
      <c r="R465" s="1482"/>
      <c r="S465" s="1482"/>
      <c r="T465" s="1482"/>
      <c r="U465" s="1482"/>
      <c r="V465" s="1482"/>
      <c r="W465" s="1482"/>
      <c r="X465" s="1482"/>
      <c r="Y465" s="1482"/>
      <c r="Z465" s="1482"/>
      <c r="AA465" s="1482"/>
      <c r="AB465" s="1482"/>
      <c r="AC465" s="1482"/>
      <c r="AD465" s="1482"/>
      <c r="AE465" s="1482"/>
      <c r="AF465" s="1482"/>
      <c r="AG465" s="1482"/>
      <c r="AH465" s="1482"/>
      <c r="AI465" s="1482"/>
      <c r="AJ465" s="1482"/>
      <c r="AK465" s="1482"/>
      <c r="AL465" s="1482"/>
      <c r="AM465" s="1482"/>
      <c r="AN465" s="1482"/>
      <c r="AO465" s="1482"/>
      <c r="AP465" s="1482"/>
      <c r="AQ465" s="1482"/>
      <c r="AR465" s="1482"/>
      <c r="AS465" s="1482"/>
      <c r="AT465" s="1482"/>
      <c r="AU465" s="1482"/>
      <c r="AV465" s="1482"/>
      <c r="AW465" s="1482"/>
      <c r="AX465" s="1482"/>
      <c r="AY465" s="1482"/>
      <c r="AZ465" s="1482"/>
      <c r="BA465" s="1482"/>
      <c r="BB465" s="1482"/>
      <c r="BC465" s="1482"/>
      <c r="BD465" s="1482"/>
      <c r="BE465" s="1482"/>
      <c r="BF465" s="1482"/>
      <c r="BG465" s="1482"/>
      <c r="BH465" s="1482"/>
      <c r="BI465" s="1482"/>
      <c r="BJ465" s="1482"/>
      <c r="BK465" s="1482"/>
      <c r="BL465" s="1523"/>
      <c r="BM465" s="1216" t="s">
        <v>545</v>
      </c>
      <c r="BN465" s="1216"/>
      <c r="BO465" s="1216"/>
      <c r="BP465" s="1216"/>
      <c r="BQ465" s="1216"/>
      <c r="BR465" s="1216"/>
      <c r="BS465" s="1217"/>
      <c r="BU465" s="647"/>
      <c r="BV465" s="559" t="b">
        <v>0</v>
      </c>
      <c r="BW465" s="559"/>
      <c r="BX465" s="559"/>
      <c r="BY465" s="559"/>
      <c r="BZ465" s="559"/>
      <c r="CA465" s="559"/>
      <c r="CB465" s="559"/>
      <c r="CC465" s="559"/>
      <c r="CD465" s="559"/>
      <c r="CE465" s="559"/>
      <c r="CF465" s="559"/>
      <c r="CG465" s="559"/>
      <c r="CH465" s="559"/>
      <c r="CI465" s="702"/>
      <c r="CJ465" s="702"/>
    </row>
    <row r="466" spans="1:130" s="515" customFormat="1" ht="24.95" customHeight="1">
      <c r="A466" s="647"/>
      <c r="B466" s="186"/>
      <c r="C466" s="186"/>
      <c r="D466" s="489"/>
      <c r="E466" s="186"/>
      <c r="F466" s="186"/>
      <c r="G466" s="1481" t="s">
        <v>91</v>
      </c>
      <c r="H466" s="1482"/>
      <c r="I466" s="1482"/>
      <c r="J466" s="1482"/>
      <c r="K466" s="1482"/>
      <c r="L466" s="1482"/>
      <c r="M466" s="1482"/>
      <c r="N466" s="1482"/>
      <c r="O466" s="1482"/>
      <c r="P466" s="1482"/>
      <c r="Q466" s="1482"/>
      <c r="R466" s="1482"/>
      <c r="S466" s="1482"/>
      <c r="T466" s="1482"/>
      <c r="U466" s="1482"/>
      <c r="V466" s="1482"/>
      <c r="W466" s="1482"/>
      <c r="X466" s="1482"/>
      <c r="Y466" s="1482"/>
      <c r="Z466" s="1482"/>
      <c r="AA466" s="1482"/>
      <c r="AB466" s="1482"/>
      <c r="AC466" s="1482"/>
      <c r="AD466" s="1482"/>
      <c r="AE466" s="1482"/>
      <c r="AF466" s="1482"/>
      <c r="AG466" s="1482"/>
      <c r="AH466" s="1482"/>
      <c r="AI466" s="1482"/>
      <c r="AJ466" s="1482"/>
      <c r="AK466" s="1482"/>
      <c r="AL466" s="1482"/>
      <c r="AM466" s="1482"/>
      <c r="AN466" s="1482"/>
      <c r="AO466" s="1482"/>
      <c r="AP466" s="1482"/>
      <c r="AQ466" s="1482"/>
      <c r="AR466" s="1482"/>
      <c r="AS466" s="1482"/>
      <c r="AT466" s="1482"/>
      <c r="AU466" s="1482"/>
      <c r="AV466" s="1482"/>
      <c r="AW466" s="1482"/>
      <c r="AX466" s="1482"/>
      <c r="AY466" s="1482"/>
      <c r="AZ466" s="1482"/>
      <c r="BA466" s="1482"/>
      <c r="BB466" s="1482"/>
      <c r="BC466" s="1482"/>
      <c r="BD466" s="1482"/>
      <c r="BE466" s="1482"/>
      <c r="BF466" s="1482"/>
      <c r="BG466" s="1482"/>
      <c r="BH466" s="1482"/>
      <c r="BI466" s="1482"/>
      <c r="BJ466" s="1482"/>
      <c r="BK466" s="1482"/>
      <c r="BL466" s="1523"/>
      <c r="BM466" s="1216" t="s">
        <v>546</v>
      </c>
      <c r="BN466" s="1216"/>
      <c r="BO466" s="1216"/>
      <c r="BP466" s="1216"/>
      <c r="BQ466" s="1216"/>
      <c r="BR466" s="1216"/>
      <c r="BS466" s="1217"/>
      <c r="BT466" s="514"/>
      <c r="BU466" s="669"/>
      <c r="BV466" s="891" t="b">
        <v>0</v>
      </c>
      <c r="BW466" s="616"/>
      <c r="BX466" s="616"/>
      <c r="BY466" s="616"/>
      <c r="BZ466" s="616"/>
      <c r="CA466" s="616"/>
      <c r="CB466" s="616"/>
      <c r="CC466" s="616"/>
      <c r="CD466" s="616"/>
      <c r="CE466" s="616"/>
      <c r="CF466" s="616"/>
      <c r="CG466" s="616"/>
      <c r="CH466" s="616"/>
      <c r="CI466" s="740"/>
      <c r="CJ466" s="740"/>
    </row>
    <row r="467" spans="1:130" s="521" customFormat="1" ht="24.95" customHeight="1">
      <c r="A467" s="647"/>
      <c r="B467" s="186"/>
      <c r="C467" s="186"/>
      <c r="D467" s="489"/>
      <c r="E467" s="186"/>
      <c r="F467" s="186"/>
      <c r="G467" s="1481" t="s">
        <v>92</v>
      </c>
      <c r="H467" s="1482"/>
      <c r="I467" s="1482"/>
      <c r="J467" s="1482"/>
      <c r="K467" s="1482"/>
      <c r="L467" s="1482"/>
      <c r="M467" s="1482"/>
      <c r="N467" s="1482"/>
      <c r="O467" s="1482"/>
      <c r="P467" s="1482"/>
      <c r="Q467" s="1482"/>
      <c r="R467" s="1482"/>
      <c r="S467" s="1482"/>
      <c r="T467" s="1482"/>
      <c r="U467" s="1482"/>
      <c r="V467" s="1482"/>
      <c r="W467" s="1482"/>
      <c r="X467" s="1482"/>
      <c r="Y467" s="1482"/>
      <c r="Z467" s="1482"/>
      <c r="AA467" s="1482"/>
      <c r="AB467" s="1482"/>
      <c r="AC467" s="1482"/>
      <c r="AD467" s="1482"/>
      <c r="AE467" s="1482"/>
      <c r="AF467" s="1482"/>
      <c r="AG467" s="1482"/>
      <c r="AH467" s="1482"/>
      <c r="AI467" s="1482"/>
      <c r="AJ467" s="1482"/>
      <c r="AK467" s="1482"/>
      <c r="AL467" s="1482"/>
      <c r="AM467" s="1482"/>
      <c r="AN467" s="1482"/>
      <c r="AO467" s="1482"/>
      <c r="AP467" s="1482"/>
      <c r="AQ467" s="1482"/>
      <c r="AR467" s="1482"/>
      <c r="AS467" s="1482"/>
      <c r="AT467" s="1482"/>
      <c r="AU467" s="1482"/>
      <c r="AV467" s="1482"/>
      <c r="AW467" s="1482"/>
      <c r="AX467" s="1482"/>
      <c r="AY467" s="1482"/>
      <c r="AZ467" s="1482"/>
      <c r="BA467" s="1482"/>
      <c r="BB467" s="1482"/>
      <c r="BC467" s="1482"/>
      <c r="BD467" s="1482"/>
      <c r="BE467" s="1482"/>
      <c r="BF467" s="1482"/>
      <c r="BG467" s="1482"/>
      <c r="BH467" s="1482"/>
      <c r="BI467" s="1482"/>
      <c r="BJ467" s="1482"/>
      <c r="BK467" s="1482"/>
      <c r="BL467" s="1523"/>
      <c r="BM467" s="1216" t="s">
        <v>567</v>
      </c>
      <c r="BN467" s="1216"/>
      <c r="BO467" s="1216"/>
      <c r="BP467" s="1216"/>
      <c r="BQ467" s="1216"/>
      <c r="BR467" s="1216"/>
      <c r="BS467" s="1217"/>
      <c r="BT467" s="520"/>
      <c r="BU467" s="670"/>
      <c r="BV467" s="617" t="b">
        <v>0</v>
      </c>
      <c r="BW467" s="617"/>
      <c r="BX467" s="617"/>
      <c r="BY467" s="617"/>
      <c r="BZ467" s="617"/>
      <c r="CA467" s="617"/>
      <c r="CB467" s="617"/>
      <c r="CC467" s="617"/>
      <c r="CD467" s="617"/>
      <c r="CE467" s="617"/>
      <c r="CF467" s="617"/>
      <c r="CG467" s="617"/>
      <c r="CH467" s="617"/>
      <c r="CI467" s="741"/>
      <c r="CJ467" s="741"/>
    </row>
    <row r="468" spans="1:130" s="522" customFormat="1" ht="24.95" customHeight="1">
      <c r="A468" s="647"/>
      <c r="B468" s="186"/>
      <c r="C468" s="186"/>
      <c r="D468" s="489"/>
      <c r="E468" s="186"/>
      <c r="F468" s="186"/>
      <c r="G468" s="1481" t="s">
        <v>93</v>
      </c>
      <c r="H468" s="1482"/>
      <c r="I468" s="1482"/>
      <c r="J468" s="1482"/>
      <c r="K468" s="1482"/>
      <c r="L468" s="1482"/>
      <c r="M468" s="1482"/>
      <c r="N468" s="1482"/>
      <c r="O468" s="1482"/>
      <c r="P468" s="1482"/>
      <c r="Q468" s="1482"/>
      <c r="R468" s="1482"/>
      <c r="S468" s="1482"/>
      <c r="T468" s="1482"/>
      <c r="U468" s="1482"/>
      <c r="V468" s="1482"/>
      <c r="W468" s="1482"/>
      <c r="X468" s="1482"/>
      <c r="Y468" s="1482"/>
      <c r="Z468" s="1482"/>
      <c r="AA468" s="1482"/>
      <c r="AB468" s="1482"/>
      <c r="AC468" s="1482"/>
      <c r="AD468" s="1482"/>
      <c r="AE468" s="1482"/>
      <c r="AF468" s="1482"/>
      <c r="AG468" s="1482"/>
      <c r="AH468" s="1482"/>
      <c r="AI468" s="1482"/>
      <c r="AJ468" s="1482"/>
      <c r="AK468" s="1482"/>
      <c r="AL468" s="1482"/>
      <c r="AM468" s="1482"/>
      <c r="AN468" s="1482"/>
      <c r="AO468" s="1482"/>
      <c r="AP468" s="1482"/>
      <c r="AQ468" s="1482"/>
      <c r="AR468" s="1482"/>
      <c r="AS468" s="1482"/>
      <c r="AT468" s="1482"/>
      <c r="AU468" s="1482"/>
      <c r="AV468" s="1482"/>
      <c r="AW468" s="1482"/>
      <c r="AX468" s="1482"/>
      <c r="AY468" s="1482"/>
      <c r="AZ468" s="1482"/>
      <c r="BA468" s="1482"/>
      <c r="BB468" s="1482"/>
      <c r="BC468" s="1482"/>
      <c r="BD468" s="1482"/>
      <c r="BE468" s="1482"/>
      <c r="BF468" s="1482"/>
      <c r="BG468" s="1482"/>
      <c r="BH468" s="1482"/>
      <c r="BI468" s="1482"/>
      <c r="BJ468" s="1482"/>
      <c r="BK468" s="1482"/>
      <c r="BL468" s="1523"/>
      <c r="BM468" s="1216" t="s">
        <v>568</v>
      </c>
      <c r="BN468" s="1216"/>
      <c r="BO468" s="1216"/>
      <c r="BP468" s="1216"/>
      <c r="BQ468" s="1216"/>
      <c r="BR468" s="1216"/>
      <c r="BS468" s="1217"/>
      <c r="BU468" s="671"/>
      <c r="BV468" s="618" t="b">
        <v>0</v>
      </c>
      <c r="BW468" s="618"/>
      <c r="BX468" s="618"/>
      <c r="BY468" s="618"/>
      <c r="BZ468" s="618"/>
      <c r="CA468" s="618"/>
      <c r="CB468" s="618"/>
      <c r="CC468" s="618"/>
      <c r="CD468" s="618"/>
      <c r="CE468" s="618"/>
      <c r="CF468" s="618"/>
      <c r="CG468" s="618"/>
      <c r="CH468" s="618"/>
      <c r="CI468" s="742"/>
      <c r="CJ468" s="742"/>
    </row>
    <row r="469" spans="1:130" s="522" customFormat="1" ht="24.95" customHeight="1">
      <c r="A469" s="647"/>
      <c r="B469" s="186"/>
      <c r="C469" s="186"/>
      <c r="D469" s="489"/>
      <c r="E469" s="186"/>
      <c r="F469" s="186"/>
      <c r="G469" s="490" t="s">
        <v>522</v>
      </c>
      <c r="H469" s="491"/>
      <c r="I469" s="491"/>
      <c r="J469" s="491"/>
      <c r="K469" s="491"/>
      <c r="L469" s="1269"/>
      <c r="M469" s="1269"/>
      <c r="N469" s="1269"/>
      <c r="O469" s="1269"/>
      <c r="P469" s="1269"/>
      <c r="Q469" s="1269"/>
      <c r="R469" s="1269"/>
      <c r="S469" s="1269"/>
      <c r="T469" s="1269"/>
      <c r="U469" s="1269"/>
      <c r="V469" s="1269"/>
      <c r="W469" s="1269"/>
      <c r="X469" s="1269"/>
      <c r="Y469" s="1269"/>
      <c r="Z469" s="1269"/>
      <c r="AA469" s="1269"/>
      <c r="AB469" s="1269"/>
      <c r="AC469" s="1269"/>
      <c r="AD469" s="1269"/>
      <c r="AE469" s="1269"/>
      <c r="AF469" s="1269"/>
      <c r="AG469" s="1269"/>
      <c r="AH469" s="1269"/>
      <c r="AI469" s="1269"/>
      <c r="AJ469" s="1269"/>
      <c r="AK469" s="1269"/>
      <c r="AL469" s="1269"/>
      <c r="AM469" s="1269"/>
      <c r="AN469" s="1269"/>
      <c r="AO469" s="1269"/>
      <c r="AP469" s="1269"/>
      <c r="AQ469" s="1269"/>
      <c r="AR469" s="1269"/>
      <c r="AS469" s="1269"/>
      <c r="AT469" s="1269"/>
      <c r="AU469" s="1269"/>
      <c r="AV469" s="1269"/>
      <c r="AW469" s="1269"/>
      <c r="AX469" s="1269"/>
      <c r="AY469" s="1269"/>
      <c r="AZ469" s="1269"/>
      <c r="BA469" s="1269"/>
      <c r="BB469" s="1269"/>
      <c r="BC469" s="1269"/>
      <c r="BD469" s="1269"/>
      <c r="BE469" s="1269"/>
      <c r="BF469" s="1269"/>
      <c r="BG469" s="1269"/>
      <c r="BH469" s="1269"/>
      <c r="BI469" s="1269"/>
      <c r="BJ469" s="1269"/>
      <c r="BK469" s="1269"/>
      <c r="BL469" s="492" t="s">
        <v>520</v>
      </c>
      <c r="BM469" s="1216" t="s">
        <v>569</v>
      </c>
      <c r="BN469" s="1216"/>
      <c r="BO469" s="1216"/>
      <c r="BP469" s="1216"/>
      <c r="BQ469" s="1216"/>
      <c r="BR469" s="1216"/>
      <c r="BS469" s="1217"/>
      <c r="BU469" s="671"/>
      <c r="BV469" s="618" t="b">
        <v>0</v>
      </c>
      <c r="BW469" s="618"/>
      <c r="BX469" s="618"/>
      <c r="BY469" s="618"/>
      <c r="BZ469" s="618"/>
      <c r="CA469" s="618"/>
      <c r="CB469" s="618"/>
      <c r="CC469" s="618"/>
      <c r="CD469" s="618"/>
      <c r="CE469" s="618"/>
      <c r="CF469" s="618"/>
      <c r="CG469" s="618"/>
      <c r="CH469" s="618"/>
      <c r="CI469" s="742"/>
      <c r="CJ469" s="742"/>
    </row>
    <row r="470" spans="1:130" s="526" customFormat="1" ht="24.95" customHeight="1">
      <c r="A470" s="647"/>
      <c r="B470" s="186"/>
      <c r="C470" s="186"/>
      <c r="D470" s="489"/>
      <c r="E470" s="186"/>
      <c r="F470" s="186"/>
      <c r="G470" s="431" t="s">
        <v>283</v>
      </c>
      <c r="H470" s="432"/>
      <c r="I470" s="432"/>
      <c r="J470" s="432"/>
      <c r="K470" s="432"/>
      <c r="L470" s="432"/>
      <c r="M470" s="432"/>
      <c r="N470" s="432"/>
      <c r="O470" s="432"/>
      <c r="P470" s="432"/>
      <c r="Q470" s="432"/>
      <c r="R470" s="432"/>
      <c r="S470" s="432"/>
      <c r="T470" s="432"/>
      <c r="U470" s="432"/>
      <c r="V470" s="432"/>
      <c r="W470" s="432"/>
      <c r="X470" s="432"/>
      <c r="Y470" s="432"/>
      <c r="Z470" s="432"/>
      <c r="AA470" s="432"/>
      <c r="AB470" s="432"/>
      <c r="AC470" s="432"/>
      <c r="AD470" s="432"/>
      <c r="AE470" s="432"/>
      <c r="AF470" s="432"/>
      <c r="AG470" s="432"/>
      <c r="AH470" s="432"/>
      <c r="AI470" s="432"/>
      <c r="AJ470" s="432"/>
      <c r="AK470" s="432"/>
      <c r="AL470" s="432"/>
      <c r="AM470" s="432"/>
      <c r="AN470" s="432"/>
      <c r="AO470" s="432"/>
      <c r="AP470" s="432"/>
      <c r="AQ470" s="432"/>
      <c r="AR470" s="432"/>
      <c r="AS470" s="432"/>
      <c r="AT470" s="432"/>
      <c r="AU470" s="432"/>
      <c r="AV470" s="432"/>
      <c r="AW470" s="432"/>
      <c r="AX470" s="432"/>
      <c r="AY470" s="432"/>
      <c r="AZ470" s="432"/>
      <c r="BA470" s="432"/>
      <c r="BB470" s="432"/>
      <c r="BC470" s="432"/>
      <c r="BD470" s="432"/>
      <c r="BE470" s="432"/>
      <c r="BF470" s="432"/>
      <c r="BG470" s="432"/>
      <c r="BH470" s="432"/>
      <c r="BI470" s="432"/>
      <c r="BJ470" s="432"/>
      <c r="BK470" s="432"/>
      <c r="BL470" s="892" t="b">
        <f>IF(BV470=TRUE,IF(COUNTIF(BV455:BV469,TRUE)&gt;=1,"１～15は複数選択可、16は一択でお願いします。",""))</f>
        <v>0</v>
      </c>
      <c r="BM470" s="1466" t="s">
        <v>570</v>
      </c>
      <c r="BN470" s="1466"/>
      <c r="BO470" s="1466"/>
      <c r="BP470" s="1466"/>
      <c r="BQ470" s="1466"/>
      <c r="BR470" s="1466"/>
      <c r="BS470" s="1467"/>
      <c r="BU470" s="672"/>
      <c r="BV470" s="619" t="b">
        <v>0</v>
      </c>
      <c r="BW470" s="619"/>
      <c r="BX470" s="619"/>
      <c r="BY470" s="619"/>
      <c r="BZ470" s="619"/>
      <c r="CA470" s="619"/>
      <c r="CB470" s="619"/>
      <c r="CC470" s="619"/>
      <c r="CD470" s="619"/>
      <c r="CE470" s="619"/>
      <c r="CF470" s="619"/>
      <c r="CG470" s="619"/>
      <c r="CH470" s="619"/>
      <c r="CI470" s="743"/>
      <c r="CJ470" s="743"/>
    </row>
    <row r="471" spans="1:130" s="526" customFormat="1" ht="26.1" customHeight="1">
      <c r="A471" s="647"/>
      <c r="B471" s="186"/>
      <c r="C471" s="186"/>
      <c r="D471" s="489"/>
      <c r="E471" s="186"/>
      <c r="F471" s="186"/>
      <c r="G471" s="484"/>
      <c r="H471" s="484"/>
      <c r="I471" s="484"/>
      <c r="J471" s="484"/>
      <c r="K471" s="484"/>
      <c r="L471" s="484"/>
      <c r="M471" s="484"/>
      <c r="N471" s="484"/>
      <c r="O471" s="484"/>
      <c r="P471" s="484"/>
      <c r="Q471" s="484"/>
      <c r="R471" s="484"/>
      <c r="S471" s="484"/>
      <c r="T471" s="484"/>
      <c r="U471" s="484"/>
      <c r="V471" s="484"/>
      <c r="W471" s="484"/>
      <c r="X471" s="484"/>
      <c r="Y471" s="484"/>
      <c r="Z471" s="484"/>
      <c r="AA471" s="484"/>
      <c r="AB471" s="484"/>
      <c r="AC471" s="484"/>
      <c r="AD471" s="484"/>
      <c r="AE471" s="484"/>
      <c r="AF471" s="484"/>
      <c r="AG471" s="484"/>
      <c r="AH471" s="484"/>
      <c r="AI471" s="484"/>
      <c r="AJ471" s="484"/>
      <c r="AK471" s="484"/>
      <c r="AL471" s="484"/>
      <c r="AM471" s="484"/>
      <c r="AN471" s="484"/>
      <c r="AO471" s="484"/>
      <c r="AP471" s="484"/>
      <c r="AQ471" s="484"/>
      <c r="AR471" s="484"/>
      <c r="AS471" s="484"/>
      <c r="AT471" s="484"/>
      <c r="AU471" s="484"/>
      <c r="AV471" s="484"/>
      <c r="AW471" s="484"/>
      <c r="AX471" s="484"/>
      <c r="AY471" s="484"/>
      <c r="AZ471" s="484"/>
      <c r="BA471" s="484"/>
      <c r="BB471" s="484"/>
      <c r="BC471" s="484"/>
      <c r="BD471" s="484"/>
      <c r="BE471" s="484"/>
      <c r="BF471" s="484"/>
      <c r="BG471" s="484"/>
      <c r="BH471" s="484"/>
      <c r="BI471" s="484"/>
      <c r="BJ471" s="484"/>
      <c r="BK471" s="484"/>
      <c r="BL471" s="484"/>
      <c r="BM471" s="444"/>
      <c r="BN471" s="444"/>
      <c r="BO471" s="444"/>
      <c r="BP471" s="444"/>
      <c r="BQ471" s="444"/>
      <c r="BR471" s="444"/>
      <c r="BS471" s="79"/>
      <c r="BT471" s="527"/>
      <c r="BU471" s="693"/>
      <c r="BV471" s="620"/>
      <c r="BW471" s="620"/>
      <c r="BX471" s="620"/>
      <c r="BY471" s="620"/>
      <c r="BZ471" s="620"/>
      <c r="CA471" s="620"/>
      <c r="CB471" s="620"/>
      <c r="CC471" s="620"/>
      <c r="CD471" s="620"/>
      <c r="CE471" s="620"/>
      <c r="CF471" s="620"/>
      <c r="CG471" s="620"/>
      <c r="CH471" s="620"/>
      <c r="CI471" s="744"/>
      <c r="CJ471" s="744"/>
      <c r="CK471" s="528"/>
      <c r="CL471" s="528"/>
      <c r="CM471" s="528"/>
      <c r="CN471" s="528"/>
      <c r="CO471" s="528"/>
      <c r="CP471" s="528"/>
      <c r="CQ471" s="528"/>
      <c r="CR471" s="528"/>
      <c r="CS471" s="528"/>
      <c r="CT471" s="528"/>
      <c r="CU471" s="528"/>
      <c r="CV471" s="528"/>
      <c r="CW471" s="528"/>
      <c r="CX471" s="528"/>
      <c r="CY471" s="528"/>
      <c r="CZ471" s="528"/>
      <c r="DA471" s="528"/>
      <c r="DB471" s="528"/>
      <c r="DC471" s="528"/>
      <c r="DD471" s="528"/>
      <c r="DE471" s="528"/>
      <c r="DF471" s="528"/>
      <c r="DG471" s="528"/>
      <c r="DH471" s="528"/>
      <c r="DI471" s="528"/>
      <c r="DJ471" s="528"/>
      <c r="DK471" s="528"/>
      <c r="DL471" s="528"/>
      <c r="DM471" s="528"/>
      <c r="DN471" s="528"/>
      <c r="DO471" s="528"/>
      <c r="DP471" s="528"/>
      <c r="DQ471" s="528"/>
      <c r="DR471" s="528"/>
      <c r="DS471" s="528"/>
      <c r="DT471" s="528"/>
      <c r="DU471" s="528"/>
      <c r="DV471" s="528"/>
      <c r="DW471" s="528"/>
      <c r="DX471" s="528"/>
      <c r="DY471" s="528"/>
      <c r="DZ471" s="528"/>
    </row>
    <row r="472" spans="1:130" s="526" customFormat="1" ht="9.75" customHeight="1">
      <c r="A472" s="653"/>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c r="BF472" s="30"/>
      <c r="BG472" s="30"/>
      <c r="BH472" s="30"/>
      <c r="BI472" s="30"/>
      <c r="BJ472" s="30"/>
      <c r="BK472" s="30"/>
      <c r="BL472" s="30"/>
      <c r="BM472" s="30"/>
      <c r="BN472" s="30"/>
      <c r="BO472" s="30"/>
      <c r="BP472" s="30"/>
      <c r="BQ472" s="30"/>
      <c r="BR472" s="30"/>
      <c r="BS472" s="30"/>
      <c r="BT472" s="527"/>
      <c r="BU472" s="693"/>
      <c r="BV472" s="620"/>
      <c r="BW472" s="620"/>
      <c r="BX472" s="620"/>
      <c r="BY472" s="620"/>
      <c r="BZ472" s="620"/>
      <c r="CA472" s="620"/>
      <c r="CB472" s="620"/>
      <c r="CC472" s="620"/>
      <c r="CD472" s="620"/>
      <c r="CE472" s="620"/>
      <c r="CF472" s="620"/>
      <c r="CG472" s="620"/>
      <c r="CH472" s="620"/>
      <c r="CI472" s="744"/>
      <c r="CJ472" s="744"/>
      <c r="CK472" s="528"/>
      <c r="CL472" s="528"/>
      <c r="CM472" s="528"/>
      <c r="CN472" s="528"/>
      <c r="CO472" s="528"/>
      <c r="CP472" s="528"/>
      <c r="CQ472" s="528"/>
      <c r="CR472" s="528"/>
      <c r="CS472" s="528"/>
      <c r="CT472" s="528"/>
      <c r="CU472" s="528"/>
      <c r="CV472" s="528"/>
      <c r="CW472" s="528"/>
      <c r="CX472" s="528"/>
      <c r="CY472" s="528"/>
      <c r="CZ472" s="528"/>
      <c r="DA472" s="528"/>
      <c r="DB472" s="528"/>
      <c r="DC472" s="528"/>
      <c r="DD472" s="528"/>
      <c r="DE472" s="528"/>
      <c r="DF472" s="528"/>
      <c r="DG472" s="528"/>
      <c r="DH472" s="528"/>
      <c r="DI472" s="528"/>
      <c r="DJ472" s="528"/>
      <c r="DK472" s="528"/>
      <c r="DL472" s="528"/>
      <c r="DM472" s="528"/>
      <c r="DN472" s="528"/>
      <c r="DO472" s="528"/>
      <c r="DP472" s="528"/>
      <c r="DQ472" s="528"/>
      <c r="DR472" s="528"/>
      <c r="DS472" s="528"/>
      <c r="DT472" s="528"/>
      <c r="DU472" s="528"/>
      <c r="DV472" s="528"/>
      <c r="DW472" s="528"/>
      <c r="DX472" s="528"/>
      <c r="DY472" s="528"/>
      <c r="DZ472" s="528"/>
    </row>
    <row r="473" spans="1:130" s="526" customFormat="1" ht="4.5" customHeight="1">
      <c r="A473" s="653"/>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c r="BF473" s="30"/>
      <c r="BG473" s="30"/>
      <c r="BH473" s="30"/>
      <c r="BI473" s="30"/>
      <c r="BJ473" s="30"/>
      <c r="BK473" s="30"/>
      <c r="BL473" s="30"/>
      <c r="BM473" s="30"/>
      <c r="BN473" s="30"/>
      <c r="BO473" s="30"/>
      <c r="BP473" s="30"/>
      <c r="BQ473" s="30"/>
      <c r="BR473" s="30"/>
      <c r="BS473" s="30"/>
      <c r="BT473" s="516"/>
      <c r="BU473" s="693"/>
      <c r="BV473" s="620"/>
      <c r="BW473" s="620"/>
      <c r="BX473" s="620"/>
      <c r="BY473" s="620"/>
      <c r="BZ473" s="620"/>
      <c r="CA473" s="620"/>
      <c r="CB473" s="620"/>
      <c r="CC473" s="620"/>
      <c r="CD473" s="620"/>
      <c r="CE473" s="620"/>
      <c r="CF473" s="620"/>
      <c r="CG473" s="620"/>
      <c r="CH473" s="620"/>
      <c r="CI473" s="744"/>
      <c r="CJ473" s="744"/>
      <c r="CK473" s="528"/>
      <c r="CL473" s="528"/>
      <c r="CM473" s="528"/>
      <c r="CN473" s="528"/>
      <c r="CO473" s="528"/>
      <c r="CP473" s="528"/>
      <c r="CQ473" s="528"/>
      <c r="CR473" s="528"/>
      <c r="CS473" s="528"/>
      <c r="CT473" s="528"/>
      <c r="CU473" s="528"/>
      <c r="CV473" s="528"/>
      <c r="CW473" s="528"/>
      <c r="CX473" s="528"/>
      <c r="CY473" s="528"/>
      <c r="CZ473" s="528"/>
      <c r="DA473" s="528"/>
      <c r="DB473" s="528"/>
      <c r="DC473" s="528"/>
      <c r="DD473" s="528"/>
      <c r="DE473" s="528"/>
      <c r="DF473" s="528"/>
      <c r="DG473" s="528"/>
      <c r="DH473" s="528"/>
      <c r="DI473" s="528"/>
      <c r="DJ473" s="528"/>
      <c r="DK473" s="528"/>
      <c r="DL473" s="528"/>
      <c r="DM473" s="528"/>
      <c r="DN473" s="528"/>
      <c r="DO473" s="528"/>
      <c r="DP473" s="528"/>
      <c r="DQ473" s="528"/>
      <c r="DR473" s="528"/>
      <c r="DS473" s="528"/>
      <c r="DT473" s="528"/>
      <c r="DU473" s="528"/>
      <c r="DV473" s="528"/>
      <c r="DW473" s="528"/>
      <c r="DX473" s="528"/>
      <c r="DY473" s="528"/>
      <c r="DZ473" s="528"/>
    </row>
    <row r="474" spans="1:130" s="526" customFormat="1" ht="39.75" customHeight="1">
      <c r="A474" s="649"/>
      <c r="B474" s="64"/>
      <c r="C474" s="168" t="s">
        <v>703</v>
      </c>
      <c r="D474" s="67"/>
      <c r="E474" s="67"/>
      <c r="F474" s="67"/>
      <c r="G474" s="168" t="s">
        <v>24</v>
      </c>
      <c r="H474" s="67"/>
      <c r="I474" s="1057" t="s">
        <v>768</v>
      </c>
      <c r="J474" s="1167"/>
      <c r="K474" s="1167"/>
      <c r="L474" s="1167"/>
      <c r="M474" s="1167"/>
      <c r="N474" s="1167"/>
      <c r="O474" s="1167"/>
      <c r="P474" s="1167"/>
      <c r="Q474" s="1167"/>
      <c r="R474" s="1167"/>
      <c r="S474" s="1167"/>
      <c r="T474" s="1167"/>
      <c r="U474" s="1167"/>
      <c r="V474" s="1167"/>
      <c r="W474" s="1167"/>
      <c r="X474" s="1167"/>
      <c r="Y474" s="1167"/>
      <c r="Z474" s="1167"/>
      <c r="AA474" s="1167"/>
      <c r="AB474" s="1167"/>
      <c r="AC474" s="1167"/>
      <c r="AD474" s="1167"/>
      <c r="AE474" s="1167"/>
      <c r="AF474" s="1167"/>
      <c r="AG474" s="1167"/>
      <c r="AH474" s="1167"/>
      <c r="AI474" s="1167"/>
      <c r="AJ474" s="1167"/>
      <c r="AK474" s="1167"/>
      <c r="AL474" s="1167"/>
      <c r="AM474" s="1167"/>
      <c r="AN474" s="1167"/>
      <c r="AO474" s="1167"/>
      <c r="AP474" s="1167"/>
      <c r="AQ474" s="1167"/>
      <c r="AR474" s="1167"/>
      <c r="AS474" s="1167"/>
      <c r="AT474" s="1167"/>
      <c r="AU474" s="1167"/>
      <c r="AV474" s="1167"/>
      <c r="AW474" s="1167"/>
      <c r="AX474" s="1167"/>
      <c r="AY474" s="1167"/>
      <c r="AZ474" s="1167"/>
      <c r="BA474" s="1167"/>
      <c r="BB474" s="1167"/>
      <c r="BC474" s="1167"/>
      <c r="BD474" s="1167"/>
      <c r="BE474" s="1167"/>
      <c r="BF474" s="1167"/>
      <c r="BG474" s="1167"/>
      <c r="BH474" s="1167"/>
      <c r="BI474" s="1167"/>
      <c r="BJ474" s="1167"/>
      <c r="BK474" s="1167"/>
      <c r="BL474" s="1167"/>
      <c r="BM474" s="1167"/>
      <c r="BN474" s="1167"/>
      <c r="BO474" s="1167"/>
      <c r="BP474" s="1167"/>
      <c r="BQ474" s="67"/>
      <c r="BR474" s="67"/>
      <c r="BS474" s="64"/>
      <c r="BT474" s="527"/>
      <c r="BU474" s="693"/>
      <c r="BV474" s="620"/>
      <c r="BW474" s="620"/>
      <c r="BX474" s="620"/>
      <c r="BY474" s="620"/>
      <c r="BZ474" s="620"/>
      <c r="CA474" s="620"/>
      <c r="CB474" s="620"/>
      <c r="CC474" s="620"/>
      <c r="CD474" s="620"/>
      <c r="CE474" s="620"/>
      <c r="CF474" s="620"/>
      <c r="CG474" s="620"/>
      <c r="CH474" s="620"/>
      <c r="CI474" s="744"/>
      <c r="CJ474" s="744"/>
      <c r="CK474" s="528"/>
      <c r="CL474" s="528"/>
      <c r="CM474" s="528"/>
      <c r="CN474" s="528"/>
      <c r="CO474" s="528"/>
      <c r="CP474" s="528"/>
      <c r="CQ474" s="528"/>
      <c r="CR474" s="528"/>
      <c r="CS474" s="528"/>
      <c r="CT474" s="528"/>
      <c r="CU474" s="528"/>
      <c r="CV474" s="528"/>
      <c r="CW474" s="528"/>
      <c r="CX474" s="528"/>
      <c r="CY474" s="528"/>
      <c r="CZ474" s="528"/>
      <c r="DA474" s="528"/>
      <c r="DB474" s="528"/>
      <c r="DC474" s="528"/>
      <c r="DD474" s="528"/>
      <c r="DE474" s="528"/>
      <c r="DF474" s="528"/>
      <c r="DG474" s="528"/>
      <c r="DH474" s="528"/>
      <c r="DI474" s="528"/>
      <c r="DJ474" s="528"/>
      <c r="DK474" s="528"/>
      <c r="DL474" s="528"/>
      <c r="DM474" s="528"/>
      <c r="DN474" s="528"/>
      <c r="DO474" s="528"/>
      <c r="DP474" s="528"/>
      <c r="DQ474" s="528"/>
      <c r="DR474" s="528"/>
      <c r="DS474" s="528"/>
      <c r="DT474" s="528"/>
      <c r="DU474" s="528"/>
      <c r="DV474" s="528"/>
      <c r="DW474" s="528"/>
      <c r="DX474" s="528"/>
      <c r="DY474" s="528"/>
      <c r="DZ474" s="528"/>
    </row>
    <row r="475" spans="1:130" s="526" customFormat="1" ht="9.75" customHeight="1">
      <c r="A475" s="649"/>
      <c r="B475" s="64"/>
      <c r="C475" s="168"/>
      <c r="D475" s="67"/>
      <c r="E475" s="67"/>
      <c r="F475" s="67"/>
      <c r="G475" s="168"/>
      <c r="H475" s="67"/>
      <c r="I475" s="87"/>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c r="AM475" s="25"/>
      <c r="AN475" s="25"/>
      <c r="AO475" s="25"/>
      <c r="AP475" s="25"/>
      <c r="AQ475" s="25"/>
      <c r="AR475" s="25"/>
      <c r="AS475" s="25"/>
      <c r="AT475" s="25"/>
      <c r="AU475" s="25"/>
      <c r="AV475" s="25"/>
      <c r="AW475" s="25"/>
      <c r="AX475" s="25"/>
      <c r="AY475" s="25"/>
      <c r="AZ475" s="25"/>
      <c r="BA475" s="25"/>
      <c r="BB475" s="25"/>
      <c r="BC475" s="25"/>
      <c r="BD475" s="25"/>
      <c r="BE475" s="25"/>
      <c r="BF475" s="25"/>
      <c r="BG475" s="25"/>
      <c r="BH475" s="25"/>
      <c r="BI475" s="25"/>
      <c r="BJ475" s="25"/>
      <c r="BK475" s="25"/>
      <c r="BL475" s="25"/>
      <c r="BM475" s="25"/>
      <c r="BN475" s="25"/>
      <c r="BO475" s="25"/>
      <c r="BP475" s="25"/>
      <c r="BQ475" s="67"/>
      <c r="BR475" s="67"/>
      <c r="BS475" s="64"/>
      <c r="BT475" s="527"/>
      <c r="BU475" s="693"/>
      <c r="BV475" s="620"/>
      <c r="BW475" s="620"/>
      <c r="BX475" s="620"/>
      <c r="BY475" s="620"/>
      <c r="BZ475" s="620"/>
      <c r="CA475" s="620"/>
      <c r="CB475" s="620"/>
      <c r="CC475" s="620"/>
      <c r="CD475" s="620"/>
      <c r="CE475" s="620"/>
      <c r="CF475" s="620"/>
      <c r="CG475" s="620"/>
      <c r="CH475" s="620"/>
      <c r="CI475" s="744"/>
      <c r="CJ475" s="744"/>
      <c r="CK475" s="528"/>
      <c r="CL475" s="528"/>
      <c r="CM475" s="528"/>
      <c r="CN475" s="528"/>
      <c r="CO475" s="528"/>
      <c r="CP475" s="528"/>
      <c r="CQ475" s="528"/>
      <c r="CR475" s="528"/>
      <c r="CS475" s="528"/>
      <c r="CT475" s="528"/>
      <c r="CU475" s="528"/>
      <c r="CV475" s="528"/>
      <c r="CW475" s="528"/>
      <c r="CX475" s="528"/>
      <c r="CY475" s="528"/>
      <c r="CZ475" s="528"/>
      <c r="DA475" s="528"/>
      <c r="DB475" s="528"/>
      <c r="DC475" s="528"/>
      <c r="DD475" s="528"/>
      <c r="DE475" s="528"/>
      <c r="DF475" s="528"/>
      <c r="DG475" s="528"/>
      <c r="DH475" s="528"/>
      <c r="DI475" s="528"/>
      <c r="DJ475" s="528"/>
      <c r="DK475" s="528"/>
      <c r="DL475" s="528"/>
      <c r="DM475" s="528"/>
      <c r="DN475" s="528"/>
      <c r="DO475" s="528"/>
      <c r="DP475" s="528"/>
      <c r="DQ475" s="528"/>
      <c r="DR475" s="528"/>
      <c r="DS475" s="528"/>
      <c r="DT475" s="528"/>
      <c r="DU475" s="528"/>
      <c r="DV475" s="528"/>
      <c r="DW475" s="528"/>
      <c r="DX475" s="528"/>
      <c r="DY475" s="528"/>
      <c r="DZ475" s="528"/>
    </row>
    <row r="476" spans="1:130" s="526" customFormat="1" ht="30" customHeight="1">
      <c r="A476" s="659"/>
      <c r="B476" s="72"/>
      <c r="C476" s="120"/>
      <c r="D476" s="120"/>
      <c r="E476" s="120"/>
      <c r="F476" s="120"/>
      <c r="G476" s="120"/>
      <c r="H476" s="120"/>
      <c r="I476" s="120"/>
      <c r="J476" s="120"/>
      <c r="K476" s="120"/>
      <c r="L476" s="120"/>
      <c r="M476" s="120"/>
      <c r="N476" s="120"/>
      <c r="O476" s="493" t="s">
        <v>199</v>
      </c>
      <c r="P476" s="260"/>
      <c r="Q476" s="260"/>
      <c r="R476" s="260"/>
      <c r="S476" s="260"/>
      <c r="T476" s="260"/>
      <c r="U476" s="260"/>
      <c r="V476" s="260"/>
      <c r="W476" s="260"/>
      <c r="X476" s="260"/>
      <c r="Y476" s="260"/>
      <c r="Z476" s="260"/>
      <c r="AA476" s="260"/>
      <c r="AB476" s="260"/>
      <c r="AC476" s="260"/>
      <c r="AD476" s="260"/>
      <c r="AE476" s="260"/>
      <c r="AF476" s="260"/>
      <c r="AG476" s="260"/>
      <c r="AH476" s="260"/>
      <c r="AI476" s="260"/>
      <c r="AJ476" s="260"/>
      <c r="AK476" s="260"/>
      <c r="AL476" s="260"/>
      <c r="AM476" s="260"/>
      <c r="AN476" s="260"/>
      <c r="AO476" s="260"/>
      <c r="AP476" s="260"/>
      <c r="AQ476" s="260"/>
      <c r="AR476" s="260"/>
      <c r="AS476" s="260"/>
      <c r="AT476" s="260"/>
      <c r="AU476" s="260"/>
      <c r="AV476" s="260"/>
      <c r="AW476" s="260"/>
      <c r="AX476" s="260"/>
      <c r="AY476" s="1213" t="s">
        <v>529</v>
      </c>
      <c r="AZ476" s="1214"/>
      <c r="BA476" s="1214"/>
      <c r="BB476" s="1214"/>
      <c r="BC476" s="1214"/>
      <c r="BD476" s="1215"/>
      <c r="BE476" s="120"/>
      <c r="BF476" s="120"/>
      <c r="BG476" s="120"/>
      <c r="BH476" s="120"/>
      <c r="BI476" s="120"/>
      <c r="BJ476" s="120"/>
      <c r="BK476" s="120"/>
      <c r="BL476" s="120"/>
      <c r="BM476" s="120"/>
      <c r="BN476" s="120"/>
      <c r="BO476" s="120"/>
      <c r="BP476" s="120"/>
      <c r="BQ476" s="120"/>
      <c r="BR476" s="120"/>
      <c r="BS476" s="72"/>
      <c r="BT476" s="527"/>
      <c r="BU476" s="693"/>
      <c r="BV476" s="620" t="b">
        <v>0</v>
      </c>
      <c r="BW476" s="620"/>
      <c r="BX476" s="620"/>
      <c r="BY476" s="620"/>
      <c r="BZ476" s="620"/>
      <c r="CA476" s="620"/>
      <c r="CB476" s="620"/>
      <c r="CC476" s="620"/>
      <c r="CD476" s="620"/>
      <c r="CE476" s="620"/>
      <c r="CF476" s="620"/>
      <c r="CG476" s="620"/>
      <c r="CH476" s="620"/>
      <c r="CI476" s="744"/>
      <c r="CJ476" s="744"/>
      <c r="CK476" s="528"/>
      <c r="CL476" s="528"/>
      <c r="CM476" s="528"/>
      <c r="CN476" s="528"/>
      <c r="CO476" s="528"/>
      <c r="CP476" s="528"/>
      <c r="CQ476" s="528"/>
      <c r="CR476" s="528"/>
      <c r="CS476" s="528"/>
      <c r="CT476" s="528"/>
      <c r="CU476" s="528"/>
      <c r="CV476" s="528"/>
      <c r="CW476" s="528"/>
      <c r="CX476" s="528"/>
      <c r="CY476" s="528"/>
      <c r="CZ476" s="528"/>
      <c r="DA476" s="528"/>
      <c r="DB476" s="528"/>
      <c r="DC476" s="528"/>
      <c r="DD476" s="528"/>
      <c r="DE476" s="528"/>
      <c r="DF476" s="528"/>
      <c r="DG476" s="528"/>
      <c r="DH476" s="528"/>
      <c r="DI476" s="528"/>
      <c r="DJ476" s="528"/>
      <c r="DK476" s="528"/>
      <c r="DL476" s="528"/>
      <c r="DM476" s="528"/>
      <c r="DN476" s="528"/>
      <c r="DO476" s="528"/>
      <c r="DP476" s="528"/>
      <c r="DQ476" s="528"/>
      <c r="DR476" s="528"/>
      <c r="DS476" s="528"/>
      <c r="DT476" s="528"/>
      <c r="DU476" s="528"/>
      <c r="DV476" s="528"/>
      <c r="DW476" s="528"/>
      <c r="DX476" s="528"/>
      <c r="DY476" s="528"/>
      <c r="DZ476" s="528"/>
    </row>
    <row r="477" spans="1:130" s="526" customFormat="1" ht="30" customHeight="1">
      <c r="A477" s="659"/>
      <c r="B477" s="72"/>
      <c r="C477" s="120"/>
      <c r="D477" s="120"/>
      <c r="E477" s="120"/>
      <c r="F477" s="120"/>
      <c r="G477" s="120"/>
      <c r="H477" s="120"/>
      <c r="I477" s="120"/>
      <c r="J477" s="120"/>
      <c r="K477" s="120"/>
      <c r="L477" s="120"/>
      <c r="M477" s="120"/>
      <c r="N477" s="120"/>
      <c r="O477" s="463" t="s">
        <v>138</v>
      </c>
      <c r="P477" s="464"/>
      <c r="Q477" s="464"/>
      <c r="R477" s="464"/>
      <c r="S477" s="464"/>
      <c r="T477" s="464"/>
      <c r="U477" s="464"/>
      <c r="V477" s="464"/>
      <c r="W477" s="464"/>
      <c r="X477" s="464"/>
      <c r="Y477" s="464"/>
      <c r="Z477" s="464"/>
      <c r="AA477" s="464"/>
      <c r="AB477" s="464"/>
      <c r="AC477" s="464"/>
      <c r="AD477" s="464"/>
      <c r="AE477" s="464"/>
      <c r="AF477" s="464"/>
      <c r="AG477" s="464"/>
      <c r="AH477" s="464"/>
      <c r="AI477" s="464"/>
      <c r="AJ477" s="464"/>
      <c r="AK477" s="464"/>
      <c r="AL477" s="464"/>
      <c r="AM477" s="464"/>
      <c r="AN477" s="464"/>
      <c r="AO477" s="464"/>
      <c r="AP477" s="464"/>
      <c r="AQ477" s="464"/>
      <c r="AR477" s="464"/>
      <c r="AS477" s="464"/>
      <c r="AT477" s="464"/>
      <c r="AU477" s="464"/>
      <c r="AV477" s="464"/>
      <c r="AW477" s="464"/>
      <c r="AX477" s="464"/>
      <c r="AY477" s="1434" t="s">
        <v>530</v>
      </c>
      <c r="AZ477" s="1419"/>
      <c r="BA477" s="1419"/>
      <c r="BB477" s="1419"/>
      <c r="BC477" s="1419"/>
      <c r="BD477" s="1424"/>
      <c r="BE477" s="120"/>
      <c r="BF477" s="120"/>
      <c r="BG477" s="120"/>
      <c r="BH477" s="120"/>
      <c r="BI477" s="120"/>
      <c r="BJ477" s="120"/>
      <c r="BK477" s="120"/>
      <c r="BL477" s="120"/>
      <c r="BM477" s="120"/>
      <c r="BN477" s="120"/>
      <c r="BO477" s="120"/>
      <c r="BP477" s="120"/>
      <c r="BQ477" s="120"/>
      <c r="BR477" s="120"/>
      <c r="BS477" s="72"/>
      <c r="BU477" s="672"/>
      <c r="BV477" s="619" t="b">
        <v>0</v>
      </c>
      <c r="BW477" s="619"/>
      <c r="BX477" s="619"/>
      <c r="BY477" s="619"/>
      <c r="BZ477" s="619"/>
      <c r="CA477" s="619"/>
      <c r="CB477" s="619"/>
      <c r="CC477" s="619"/>
      <c r="CD477" s="619"/>
      <c r="CE477" s="619"/>
      <c r="CF477" s="619"/>
      <c r="CG477" s="619"/>
      <c r="CH477" s="619"/>
      <c r="CI477" s="743"/>
      <c r="CJ477" s="743"/>
    </row>
    <row r="478" spans="1:130" s="526" customFormat="1" ht="30" customHeight="1">
      <c r="A478" s="659"/>
      <c r="B478" s="72"/>
      <c r="C478" s="120"/>
      <c r="D478" s="120"/>
      <c r="E478" s="120"/>
      <c r="F478" s="120"/>
      <c r="G478" s="120"/>
      <c r="H478" s="120"/>
      <c r="I478" s="120"/>
      <c r="J478" s="120"/>
      <c r="K478" s="120"/>
      <c r="L478" s="120"/>
      <c r="M478" s="120"/>
      <c r="N478" s="120"/>
      <c r="O478" s="1505" t="s">
        <v>200</v>
      </c>
      <c r="P478" s="1535"/>
      <c r="Q478" s="1535"/>
      <c r="R478" s="1535"/>
      <c r="S478" s="1535"/>
      <c r="T478" s="1535"/>
      <c r="U478" s="1535"/>
      <c r="V478" s="1535"/>
      <c r="W478" s="1535"/>
      <c r="X478" s="1535"/>
      <c r="Y478" s="1535"/>
      <c r="Z478" s="1535"/>
      <c r="AA478" s="1535"/>
      <c r="AB478" s="1535"/>
      <c r="AC478" s="1535"/>
      <c r="AD478" s="1535"/>
      <c r="AE478" s="1535"/>
      <c r="AF478" s="1535"/>
      <c r="AG478" s="1535"/>
      <c r="AH478" s="1535"/>
      <c r="AI478" s="1535"/>
      <c r="AJ478" s="1535"/>
      <c r="AK478" s="1535"/>
      <c r="AL478" s="1535"/>
      <c r="AM478" s="1535"/>
      <c r="AN478" s="1535"/>
      <c r="AO478" s="1535"/>
      <c r="AP478" s="1535"/>
      <c r="AQ478" s="1535"/>
      <c r="AR478" s="1535"/>
      <c r="AS478" s="1535"/>
      <c r="AT478" s="1535"/>
      <c r="AU478" s="1535"/>
      <c r="AV478" s="1535"/>
      <c r="AW478" s="1535"/>
      <c r="AX478" s="1536"/>
      <c r="AY478" s="1434" t="s">
        <v>535</v>
      </c>
      <c r="AZ478" s="1419"/>
      <c r="BA478" s="1419"/>
      <c r="BB478" s="1419"/>
      <c r="BC478" s="1419"/>
      <c r="BD478" s="1424"/>
      <c r="BE478" s="120"/>
      <c r="BF478" s="120"/>
      <c r="BG478" s="120"/>
      <c r="BH478" s="120"/>
      <c r="BI478" s="120"/>
      <c r="BJ478" s="120"/>
      <c r="BK478" s="120"/>
      <c r="BL478" s="120"/>
      <c r="BM478" s="120"/>
      <c r="BN478" s="120"/>
      <c r="BO478" s="120"/>
      <c r="BP478" s="120"/>
      <c r="BQ478" s="120"/>
      <c r="BR478" s="120"/>
      <c r="BS478" s="72"/>
      <c r="BT478" s="527"/>
      <c r="BU478" s="693"/>
      <c r="BV478" s="620" t="b">
        <v>0</v>
      </c>
      <c r="BW478" s="620"/>
      <c r="BX478" s="620"/>
      <c r="BY478" s="620"/>
      <c r="BZ478" s="620"/>
      <c r="CA478" s="620"/>
      <c r="CB478" s="620"/>
      <c r="CC478" s="620"/>
      <c r="CD478" s="620"/>
      <c r="CE478" s="620"/>
      <c r="CF478" s="620"/>
      <c r="CG478" s="620"/>
      <c r="CH478" s="620"/>
      <c r="CI478" s="744"/>
      <c r="CJ478" s="744"/>
      <c r="CK478" s="528"/>
      <c r="CL478" s="528"/>
      <c r="CM478" s="528"/>
      <c r="CN478" s="528"/>
      <c r="CO478" s="528"/>
      <c r="CP478" s="528"/>
      <c r="CQ478" s="528"/>
      <c r="CR478" s="528"/>
      <c r="CS478" s="528"/>
      <c r="CT478" s="528"/>
      <c r="CU478" s="528"/>
      <c r="CV478" s="528"/>
      <c r="CW478" s="528"/>
      <c r="CX478" s="528"/>
      <c r="CY478" s="528"/>
      <c r="CZ478" s="528"/>
      <c r="DA478" s="528"/>
      <c r="DB478" s="528"/>
      <c r="DC478" s="528"/>
      <c r="DD478" s="528"/>
      <c r="DE478" s="528"/>
      <c r="DF478" s="528"/>
      <c r="DG478" s="528"/>
      <c r="DH478" s="528"/>
      <c r="DI478" s="528"/>
      <c r="DJ478" s="528"/>
      <c r="DK478" s="528"/>
      <c r="DL478" s="528"/>
      <c r="DM478" s="528"/>
      <c r="DN478" s="528"/>
      <c r="DO478" s="528"/>
      <c r="DP478" s="528"/>
      <c r="DQ478" s="528"/>
      <c r="DR478" s="528"/>
      <c r="DS478" s="528"/>
      <c r="DT478" s="528"/>
      <c r="DU478" s="528"/>
      <c r="DV478" s="528"/>
      <c r="DW478" s="528"/>
      <c r="DX478" s="528"/>
      <c r="DY478" s="528"/>
      <c r="DZ478" s="528"/>
    </row>
    <row r="479" spans="1:130" s="526" customFormat="1" ht="30" customHeight="1">
      <c r="A479" s="659"/>
      <c r="B479" s="72"/>
      <c r="C479" s="120"/>
      <c r="D479" s="120"/>
      <c r="E479" s="120"/>
      <c r="F479" s="120"/>
      <c r="G479" s="120"/>
      <c r="H479" s="120"/>
      <c r="I479" s="120"/>
      <c r="J479" s="120"/>
      <c r="K479" s="120"/>
      <c r="L479" s="120"/>
      <c r="M479" s="120"/>
      <c r="N479" s="120"/>
      <c r="O479" s="463" t="s">
        <v>139</v>
      </c>
      <c r="P479" s="464"/>
      <c r="Q479" s="464"/>
      <c r="R479" s="464"/>
      <c r="S479" s="464"/>
      <c r="T479" s="464"/>
      <c r="U479" s="464"/>
      <c r="V479" s="464"/>
      <c r="W479" s="464"/>
      <c r="X479" s="464"/>
      <c r="Y479" s="464"/>
      <c r="Z479" s="464"/>
      <c r="AA479" s="464"/>
      <c r="AB479" s="464"/>
      <c r="AC479" s="464"/>
      <c r="AD479" s="464"/>
      <c r="AE479" s="464"/>
      <c r="AF479" s="464"/>
      <c r="AG479" s="464"/>
      <c r="AH479" s="464"/>
      <c r="AI479" s="464"/>
      <c r="AJ479" s="464"/>
      <c r="AK479" s="464"/>
      <c r="AL479" s="464"/>
      <c r="AM479" s="464"/>
      <c r="AN479" s="464"/>
      <c r="AO479" s="464"/>
      <c r="AP479" s="464"/>
      <c r="AQ479" s="464"/>
      <c r="AR479" s="464"/>
      <c r="AS479" s="464"/>
      <c r="AT479" s="464"/>
      <c r="AU479" s="464"/>
      <c r="AV479" s="464"/>
      <c r="AW479" s="464"/>
      <c r="AX479" s="464"/>
      <c r="AY479" s="1434" t="s">
        <v>536</v>
      </c>
      <c r="AZ479" s="1419"/>
      <c r="BA479" s="1419"/>
      <c r="BB479" s="1419"/>
      <c r="BC479" s="1419"/>
      <c r="BD479" s="1424"/>
      <c r="BE479" s="120"/>
      <c r="BF479" s="120"/>
      <c r="BG479" s="120"/>
      <c r="BH479" s="120"/>
      <c r="BI479" s="120"/>
      <c r="BJ479" s="120"/>
      <c r="BK479" s="120"/>
      <c r="BL479" s="120"/>
      <c r="BM479" s="120"/>
      <c r="BN479" s="120"/>
      <c r="BO479" s="120"/>
      <c r="BP479" s="120"/>
      <c r="BQ479" s="120"/>
      <c r="BR479" s="120"/>
      <c r="BS479" s="72"/>
      <c r="BT479" s="527"/>
      <c r="BU479" s="693"/>
      <c r="BV479" s="620" t="b">
        <v>0</v>
      </c>
      <c r="BW479" s="620"/>
      <c r="BX479" s="620"/>
      <c r="BY479" s="620"/>
      <c r="BZ479" s="620"/>
      <c r="CA479" s="620"/>
      <c r="CB479" s="620"/>
      <c r="CC479" s="620"/>
      <c r="CD479" s="620"/>
      <c r="CE479" s="620"/>
      <c r="CF479" s="620"/>
      <c r="CG479" s="620"/>
      <c r="CH479" s="620"/>
      <c r="CI479" s="744"/>
      <c r="CJ479" s="744"/>
      <c r="CK479" s="528"/>
      <c r="CL479" s="528"/>
      <c r="CM479" s="528"/>
      <c r="CN479" s="528"/>
      <c r="CO479" s="528"/>
      <c r="CP479" s="528"/>
      <c r="CQ479" s="528"/>
      <c r="CR479" s="528"/>
      <c r="CS479" s="528"/>
      <c r="CT479" s="528"/>
      <c r="CU479" s="528"/>
      <c r="CV479" s="528"/>
      <c r="CW479" s="528"/>
      <c r="CX479" s="528"/>
      <c r="CY479" s="528"/>
      <c r="CZ479" s="528"/>
      <c r="DA479" s="528"/>
      <c r="DB479" s="528"/>
      <c r="DC479" s="528"/>
      <c r="DD479" s="528"/>
      <c r="DE479" s="528"/>
      <c r="DF479" s="528"/>
      <c r="DG479" s="528"/>
      <c r="DH479" s="528"/>
      <c r="DI479" s="528"/>
      <c r="DJ479" s="528"/>
      <c r="DK479" s="528"/>
      <c r="DL479" s="528"/>
      <c r="DM479" s="528"/>
      <c r="DN479" s="528"/>
      <c r="DO479" s="528"/>
      <c r="DP479" s="528"/>
      <c r="DQ479" s="528"/>
      <c r="DR479" s="528"/>
      <c r="DS479" s="528"/>
      <c r="DT479" s="528"/>
      <c r="DU479" s="528"/>
      <c r="DV479" s="528"/>
      <c r="DW479" s="528"/>
      <c r="DX479" s="528"/>
      <c r="DY479" s="528"/>
      <c r="DZ479" s="528"/>
    </row>
    <row r="480" spans="1:130" s="526" customFormat="1" ht="30" customHeight="1">
      <c r="A480" s="659"/>
      <c r="B480" s="72"/>
      <c r="C480" s="120"/>
      <c r="D480" s="120"/>
      <c r="E480" s="120"/>
      <c r="F480" s="120"/>
      <c r="G480" s="120"/>
      <c r="H480" s="120"/>
      <c r="I480" s="120"/>
      <c r="J480" s="120"/>
      <c r="K480" s="120"/>
      <c r="L480" s="120"/>
      <c r="M480" s="120"/>
      <c r="N480" s="120"/>
      <c r="O480" s="463" t="s">
        <v>201</v>
      </c>
      <c r="P480" s="464"/>
      <c r="Q480" s="464"/>
      <c r="R480" s="464"/>
      <c r="S480" s="464"/>
      <c r="T480" s="464"/>
      <c r="U480" s="464"/>
      <c r="V480" s="464"/>
      <c r="W480" s="464"/>
      <c r="X480" s="464"/>
      <c r="Y480" s="464"/>
      <c r="Z480" s="464"/>
      <c r="AA480" s="464"/>
      <c r="AB480" s="464"/>
      <c r="AC480" s="464"/>
      <c r="AD480" s="464"/>
      <c r="AE480" s="464"/>
      <c r="AF480" s="464"/>
      <c r="AG480" s="464"/>
      <c r="AH480" s="464"/>
      <c r="AI480" s="464"/>
      <c r="AJ480" s="464"/>
      <c r="AK480" s="464"/>
      <c r="AL480" s="464"/>
      <c r="AM480" s="464"/>
      <c r="AN480" s="464"/>
      <c r="AO480" s="464"/>
      <c r="AP480" s="464"/>
      <c r="AQ480" s="464"/>
      <c r="AR480" s="464"/>
      <c r="AS480" s="464"/>
      <c r="AT480" s="464"/>
      <c r="AU480" s="464"/>
      <c r="AV480" s="464"/>
      <c r="AW480" s="464"/>
      <c r="AX480" s="464"/>
      <c r="AY480" s="1434" t="s">
        <v>537</v>
      </c>
      <c r="AZ480" s="1419"/>
      <c r="BA480" s="1419"/>
      <c r="BB480" s="1419"/>
      <c r="BC480" s="1419"/>
      <c r="BD480" s="1424"/>
      <c r="BE480" s="120"/>
      <c r="BF480" s="120"/>
      <c r="BG480" s="120"/>
      <c r="BH480" s="120"/>
      <c r="BI480" s="120"/>
      <c r="BJ480" s="120"/>
      <c r="BK480" s="120"/>
      <c r="BL480" s="120"/>
      <c r="BM480" s="120"/>
      <c r="BN480" s="120"/>
      <c r="BO480" s="120"/>
      <c r="BP480" s="120"/>
      <c r="BQ480" s="120"/>
      <c r="BR480" s="120"/>
      <c r="BS480" s="72"/>
      <c r="BT480" s="527"/>
      <c r="BU480" s="693"/>
      <c r="BV480" s="620" t="b">
        <v>0</v>
      </c>
      <c r="BW480" s="620"/>
      <c r="BX480" s="620"/>
      <c r="BY480" s="620"/>
      <c r="BZ480" s="620"/>
      <c r="CA480" s="620"/>
      <c r="CB480" s="620"/>
      <c r="CC480" s="620"/>
      <c r="CD480" s="620"/>
      <c r="CE480" s="620"/>
      <c r="CF480" s="620"/>
      <c r="CG480" s="620"/>
      <c r="CH480" s="620"/>
      <c r="CI480" s="744"/>
      <c r="CJ480" s="744"/>
      <c r="CK480" s="528"/>
      <c r="CL480" s="528"/>
      <c r="CM480" s="528"/>
      <c r="CN480" s="528"/>
      <c r="CO480" s="528"/>
      <c r="CP480" s="528"/>
      <c r="CQ480" s="528"/>
      <c r="CR480" s="528"/>
      <c r="CS480" s="528"/>
      <c r="CT480" s="528"/>
      <c r="CU480" s="528"/>
      <c r="CV480" s="528"/>
      <c r="CW480" s="528"/>
      <c r="CX480" s="528"/>
      <c r="CY480" s="528"/>
      <c r="CZ480" s="528"/>
      <c r="DA480" s="528"/>
      <c r="DB480" s="528"/>
      <c r="DC480" s="528"/>
      <c r="DD480" s="528"/>
      <c r="DE480" s="528"/>
      <c r="DF480" s="528"/>
      <c r="DG480" s="528"/>
      <c r="DH480" s="528"/>
      <c r="DI480" s="528"/>
      <c r="DJ480" s="528"/>
      <c r="DK480" s="528"/>
      <c r="DL480" s="528"/>
      <c r="DM480" s="528"/>
      <c r="DN480" s="528"/>
      <c r="DO480" s="528"/>
      <c r="DP480" s="528"/>
      <c r="DQ480" s="528"/>
      <c r="DR480" s="528"/>
      <c r="DS480" s="528"/>
      <c r="DT480" s="528"/>
      <c r="DU480" s="528"/>
      <c r="DV480" s="528"/>
      <c r="DW480" s="528"/>
      <c r="DX480" s="528"/>
      <c r="DY480" s="528"/>
      <c r="DZ480" s="528"/>
    </row>
    <row r="481" spans="1:149" s="526" customFormat="1" ht="30" customHeight="1">
      <c r="A481" s="659"/>
      <c r="B481" s="72"/>
      <c r="C481" s="120"/>
      <c r="D481" s="120"/>
      <c r="E481" s="120"/>
      <c r="F481" s="120"/>
      <c r="G481" s="120"/>
      <c r="H481" s="120"/>
      <c r="I481" s="120"/>
      <c r="J481" s="120"/>
      <c r="K481" s="120"/>
      <c r="L481" s="120"/>
      <c r="M481" s="120"/>
      <c r="N481" s="120"/>
      <c r="O481" s="463" t="s">
        <v>140</v>
      </c>
      <c r="P481" s="464"/>
      <c r="Q481" s="464"/>
      <c r="R481" s="464"/>
      <c r="S481" s="464"/>
      <c r="T481" s="464"/>
      <c r="U481" s="464"/>
      <c r="V481" s="464"/>
      <c r="W481" s="464"/>
      <c r="X481" s="464"/>
      <c r="Y481" s="464"/>
      <c r="Z481" s="464"/>
      <c r="AA481" s="464"/>
      <c r="AB481" s="464"/>
      <c r="AC481" s="464"/>
      <c r="AD481" s="464"/>
      <c r="AE481" s="464"/>
      <c r="AF481" s="464"/>
      <c r="AG481" s="464"/>
      <c r="AH481" s="464"/>
      <c r="AI481" s="464"/>
      <c r="AJ481" s="464"/>
      <c r="AK481" s="464"/>
      <c r="AL481" s="464"/>
      <c r="AM481" s="464"/>
      <c r="AN481" s="464"/>
      <c r="AO481" s="464"/>
      <c r="AP481" s="464"/>
      <c r="AQ481" s="464"/>
      <c r="AR481" s="464"/>
      <c r="AS481" s="464"/>
      <c r="AT481" s="464"/>
      <c r="AU481" s="464"/>
      <c r="AV481" s="464"/>
      <c r="AW481" s="464"/>
      <c r="AX481" s="464"/>
      <c r="AY481" s="1434" t="s">
        <v>538</v>
      </c>
      <c r="AZ481" s="1419"/>
      <c r="BA481" s="1419"/>
      <c r="BB481" s="1419"/>
      <c r="BC481" s="1419"/>
      <c r="BD481" s="1424"/>
      <c r="BE481" s="120"/>
      <c r="BF481" s="120"/>
      <c r="BG481" s="120"/>
      <c r="BH481" s="120"/>
      <c r="BI481" s="120"/>
      <c r="BJ481" s="120"/>
      <c r="BK481" s="120"/>
      <c r="BL481" s="120"/>
      <c r="BM481" s="120"/>
      <c r="BN481" s="120"/>
      <c r="BO481" s="120"/>
      <c r="BP481" s="120"/>
      <c r="BQ481" s="120"/>
      <c r="BR481" s="120"/>
      <c r="BS481" s="72"/>
      <c r="BU481" s="672"/>
      <c r="BV481" s="619" t="b">
        <v>0</v>
      </c>
      <c r="BW481" s="619"/>
      <c r="BX481" s="619"/>
      <c r="BY481" s="619"/>
      <c r="BZ481" s="619"/>
      <c r="CA481" s="619"/>
      <c r="CB481" s="619"/>
      <c r="CC481" s="619"/>
      <c r="CD481" s="619"/>
      <c r="CE481" s="619"/>
      <c r="CF481" s="619"/>
      <c r="CG481" s="619"/>
      <c r="CH481" s="619"/>
      <c r="CI481" s="743"/>
      <c r="CJ481" s="743"/>
    </row>
    <row r="482" spans="1:149" s="526" customFormat="1" ht="30" customHeight="1">
      <c r="A482" s="659"/>
      <c r="B482" s="72"/>
      <c r="C482" s="120"/>
      <c r="D482" s="120"/>
      <c r="E482" s="120"/>
      <c r="F482" s="120"/>
      <c r="G482" s="120"/>
      <c r="H482" s="120"/>
      <c r="I482" s="120"/>
      <c r="J482" s="120"/>
      <c r="K482" s="120"/>
      <c r="L482" s="120"/>
      <c r="M482" s="120"/>
      <c r="N482" s="120"/>
      <c r="O482" s="463" t="s">
        <v>133</v>
      </c>
      <c r="P482" s="464"/>
      <c r="Q482" s="464"/>
      <c r="R482" s="464"/>
      <c r="S482" s="464"/>
      <c r="T482" s="464"/>
      <c r="U482" s="464"/>
      <c r="V482" s="464"/>
      <c r="W482" s="464"/>
      <c r="X482" s="464"/>
      <c r="Y482" s="464"/>
      <c r="Z482" s="464"/>
      <c r="AA482" s="464"/>
      <c r="AB482" s="464"/>
      <c r="AC482" s="464"/>
      <c r="AD482" s="464"/>
      <c r="AE482" s="464"/>
      <c r="AF482" s="464"/>
      <c r="AG482" s="464"/>
      <c r="AH482" s="464"/>
      <c r="AI482" s="464"/>
      <c r="AJ482" s="464"/>
      <c r="AK482" s="464"/>
      <c r="AL482" s="464"/>
      <c r="AM482" s="464"/>
      <c r="AN482" s="464"/>
      <c r="AO482" s="464"/>
      <c r="AP482" s="464"/>
      <c r="AQ482" s="464"/>
      <c r="AR482" s="464"/>
      <c r="AS482" s="464"/>
      <c r="AT482" s="464"/>
      <c r="AU482" s="464"/>
      <c r="AV482" s="464"/>
      <c r="AW482" s="464"/>
      <c r="AX482" s="464"/>
      <c r="AY482" s="1434" t="s">
        <v>539</v>
      </c>
      <c r="AZ482" s="1419"/>
      <c r="BA482" s="1419"/>
      <c r="BB482" s="1419"/>
      <c r="BC482" s="1419"/>
      <c r="BD482" s="1424"/>
      <c r="BE482" s="120"/>
      <c r="BF482" s="120"/>
      <c r="BG482" s="120"/>
      <c r="BH482" s="120"/>
      <c r="BI482" s="120"/>
      <c r="BJ482" s="120"/>
      <c r="BK482" s="120"/>
      <c r="BL482" s="120"/>
      <c r="BM482" s="120"/>
      <c r="BN482" s="120"/>
      <c r="BO482" s="120"/>
      <c r="BP482" s="120"/>
      <c r="BQ482" s="120"/>
      <c r="BR482" s="120"/>
      <c r="BS482" s="72"/>
      <c r="BU482" s="672"/>
      <c r="BV482" s="619" t="b">
        <v>0</v>
      </c>
      <c r="BW482" s="619"/>
      <c r="BX482" s="619"/>
      <c r="BY482" s="619"/>
      <c r="BZ482" s="619"/>
      <c r="CA482" s="619"/>
      <c r="CB482" s="619"/>
      <c r="CC482" s="619"/>
      <c r="CD482" s="619"/>
      <c r="CE482" s="619"/>
      <c r="CF482" s="619"/>
      <c r="CG482" s="619"/>
      <c r="CH482" s="619"/>
      <c r="CI482" s="743"/>
      <c r="CJ482" s="743"/>
    </row>
    <row r="483" spans="1:149" s="526" customFormat="1" ht="30" customHeight="1">
      <c r="A483" s="659"/>
      <c r="B483" s="72"/>
      <c r="C483" s="120"/>
      <c r="D483" s="120"/>
      <c r="E483" s="120"/>
      <c r="F483" s="120"/>
      <c r="G483" s="120"/>
      <c r="H483" s="120"/>
      <c r="I483" s="120"/>
      <c r="J483" s="120"/>
      <c r="K483" s="120"/>
      <c r="L483" s="120"/>
      <c r="M483" s="120"/>
      <c r="N483" s="120"/>
      <c r="O483" s="466" t="s">
        <v>135</v>
      </c>
      <c r="P483" s="467"/>
      <c r="Q483" s="467"/>
      <c r="R483" s="467"/>
      <c r="S483" s="467"/>
      <c r="T483" s="467"/>
      <c r="U483" s="467"/>
      <c r="V483" s="467"/>
      <c r="W483" s="467"/>
      <c r="X483" s="467"/>
      <c r="Y483" s="467"/>
      <c r="Z483" s="467"/>
      <c r="AA483" s="467"/>
      <c r="AB483" s="467"/>
      <c r="AC483" s="467"/>
      <c r="AD483" s="467"/>
      <c r="AE483" s="467"/>
      <c r="AF483" s="467"/>
      <c r="AG483" s="467"/>
      <c r="AH483" s="467"/>
      <c r="AI483" s="467"/>
      <c r="AJ483" s="467"/>
      <c r="AK483" s="467"/>
      <c r="AL483" s="467"/>
      <c r="AM483" s="467"/>
      <c r="AN483" s="467"/>
      <c r="AO483" s="467"/>
      <c r="AP483" s="467"/>
      <c r="AQ483" s="467"/>
      <c r="AR483" s="467"/>
      <c r="AS483" s="467"/>
      <c r="AT483" s="467"/>
      <c r="AU483" s="467"/>
      <c r="AV483" s="467"/>
      <c r="AW483" s="467"/>
      <c r="AX483" s="467"/>
      <c r="AY483" s="1533" t="s">
        <v>540</v>
      </c>
      <c r="AZ483" s="1216"/>
      <c r="BA483" s="1216"/>
      <c r="BB483" s="1216"/>
      <c r="BC483" s="1216"/>
      <c r="BD483" s="1217"/>
      <c r="BE483" s="120"/>
      <c r="BF483" s="120"/>
      <c r="BG483" s="120"/>
      <c r="BH483" s="120"/>
      <c r="BI483" s="120"/>
      <c r="BJ483" s="120"/>
      <c r="BK483" s="120"/>
      <c r="BL483" s="120"/>
      <c r="BM483" s="120"/>
      <c r="BN483" s="120"/>
      <c r="BO483" s="120"/>
      <c r="BP483" s="120"/>
      <c r="BQ483" s="120"/>
      <c r="BR483" s="120"/>
      <c r="BS483" s="72"/>
      <c r="BU483" s="672"/>
      <c r="BV483" s="619" t="b">
        <v>0</v>
      </c>
      <c r="BW483" s="619"/>
      <c r="BX483" s="619"/>
      <c r="BY483" s="619"/>
      <c r="BZ483" s="619"/>
      <c r="CA483" s="619"/>
      <c r="CB483" s="619"/>
      <c r="CC483" s="619"/>
      <c r="CD483" s="619"/>
      <c r="CE483" s="619"/>
      <c r="CF483" s="619"/>
      <c r="CG483" s="619"/>
      <c r="CH483" s="619"/>
      <c r="CI483" s="743"/>
      <c r="CJ483" s="743"/>
    </row>
    <row r="484" spans="1:149" s="515" customFormat="1" ht="30" customHeight="1">
      <c r="A484" s="659"/>
      <c r="B484" s="72"/>
      <c r="C484" s="120"/>
      <c r="D484" s="120"/>
      <c r="E484" s="120"/>
      <c r="F484" s="120"/>
      <c r="G484" s="120"/>
      <c r="H484" s="120"/>
      <c r="I484" s="120"/>
      <c r="J484" s="120"/>
      <c r="K484" s="120"/>
      <c r="L484" s="120"/>
      <c r="M484" s="120"/>
      <c r="N484" s="120"/>
      <c r="O484" s="1682" t="s">
        <v>217</v>
      </c>
      <c r="P484" s="1683"/>
      <c r="Q484" s="1683"/>
      <c r="R484" s="1683"/>
      <c r="S484" s="1683"/>
      <c r="T484" s="1683"/>
      <c r="U484" s="1683"/>
      <c r="V484" s="1683"/>
      <c r="W484" s="1683"/>
      <c r="X484" s="1683"/>
      <c r="Y484" s="1683"/>
      <c r="Z484" s="1683"/>
      <c r="AA484" s="1683"/>
      <c r="AB484" s="1683"/>
      <c r="AC484" s="1683"/>
      <c r="AD484" s="1683"/>
      <c r="AE484" s="1683"/>
      <c r="AF484" s="1683"/>
      <c r="AG484" s="1683"/>
      <c r="AH484" s="1683"/>
      <c r="AI484" s="1683"/>
      <c r="AJ484" s="1683"/>
      <c r="AK484" s="1683"/>
      <c r="AL484" s="1683"/>
      <c r="AM484" s="1683"/>
      <c r="AN484" s="1683"/>
      <c r="AO484" s="1683"/>
      <c r="AP484" s="1683"/>
      <c r="AQ484" s="1683"/>
      <c r="AR484" s="1683"/>
      <c r="AS484" s="1683"/>
      <c r="AT484" s="1683"/>
      <c r="AU484" s="1683"/>
      <c r="AV484" s="1683"/>
      <c r="AW484" s="1683"/>
      <c r="AX484" s="1684"/>
      <c r="AY484" s="1466" t="s">
        <v>541</v>
      </c>
      <c r="AZ484" s="1466"/>
      <c r="BA484" s="1466"/>
      <c r="BB484" s="1466"/>
      <c r="BC484" s="1466"/>
      <c r="BD484" s="1467"/>
      <c r="BE484" s="120"/>
      <c r="BF484" s="120"/>
      <c r="BG484" s="120"/>
      <c r="BH484" s="120"/>
      <c r="BI484" s="120"/>
      <c r="BJ484" s="120"/>
      <c r="BK484" s="120"/>
      <c r="BL484" s="120"/>
      <c r="BM484" s="120"/>
      <c r="BN484" s="120"/>
      <c r="BO484" s="120"/>
      <c r="BP484" s="120"/>
      <c r="BQ484" s="120"/>
      <c r="BR484" s="120"/>
      <c r="BS484" s="72"/>
      <c r="BT484" s="514"/>
      <c r="BU484" s="669"/>
      <c r="BV484" s="891" t="b">
        <v>0</v>
      </c>
      <c r="BW484" s="616"/>
      <c r="BX484" s="616"/>
      <c r="BY484" s="616"/>
      <c r="BZ484" s="616"/>
      <c r="CA484" s="616"/>
      <c r="CB484" s="616"/>
      <c r="CC484" s="616"/>
      <c r="CD484" s="616"/>
      <c r="CE484" s="616"/>
      <c r="CF484" s="616"/>
      <c r="CG484" s="616"/>
      <c r="CH484" s="616"/>
      <c r="CI484" s="740"/>
      <c r="CJ484" s="740"/>
    </row>
    <row r="485" spans="1:149" s="521" customFormat="1" ht="17.100000000000001" customHeight="1">
      <c r="A485" s="659"/>
      <c r="B485" s="72"/>
      <c r="C485" s="120"/>
      <c r="D485" s="120"/>
      <c r="E485" s="120"/>
      <c r="F485" s="120"/>
      <c r="G485" s="120"/>
      <c r="H485" s="120"/>
      <c r="I485" s="120"/>
      <c r="J485" s="120"/>
      <c r="K485" s="120"/>
      <c r="L485" s="120"/>
      <c r="M485" s="120"/>
      <c r="N485" s="120"/>
      <c r="O485" s="435"/>
      <c r="P485" s="435"/>
      <c r="Q485" s="435"/>
      <c r="R485" s="435"/>
      <c r="S485" s="435"/>
      <c r="T485" s="435"/>
      <c r="U485" s="435"/>
      <c r="V485" s="435"/>
      <c r="W485" s="435"/>
      <c r="X485" s="435"/>
      <c r="Y485" s="435"/>
      <c r="Z485" s="435"/>
      <c r="AA485" s="435"/>
      <c r="AB485" s="435"/>
      <c r="AC485" s="435"/>
      <c r="AD485" s="435"/>
      <c r="AE485" s="435"/>
      <c r="AF485" s="435"/>
      <c r="AG485" s="435"/>
      <c r="AH485" s="435"/>
      <c r="AI485" s="435"/>
      <c r="AJ485" s="435"/>
      <c r="AK485" s="435"/>
      <c r="AL485" s="435"/>
      <c r="AM485" s="435"/>
      <c r="AN485" s="435"/>
      <c r="AO485" s="435"/>
      <c r="AP485" s="435"/>
      <c r="AQ485" s="435"/>
      <c r="AR485" s="435"/>
      <c r="AS485" s="435"/>
      <c r="AT485" s="435"/>
      <c r="AU485" s="435"/>
      <c r="AV485" s="435"/>
      <c r="AW485" s="435"/>
      <c r="AX485" s="435"/>
      <c r="AY485" s="444"/>
      <c r="AZ485" s="444"/>
      <c r="BA485" s="444"/>
      <c r="BB485" s="444"/>
      <c r="BC485" s="79" t="b">
        <f>IF(BV484=TRUE,IF(COUNTIF(BV476:BV483,TRUE)&gt;=1,"１～8は複数選択可、9は一択でお願いします。",""))</f>
        <v>0</v>
      </c>
      <c r="BD485" s="120"/>
      <c r="BE485" s="120"/>
      <c r="BF485" s="120"/>
      <c r="BG485" s="120"/>
      <c r="BH485" s="120"/>
      <c r="BI485" s="120"/>
      <c r="BJ485" s="120"/>
      <c r="BK485" s="120"/>
      <c r="BL485" s="120"/>
      <c r="BM485" s="120"/>
      <c r="BN485" s="120"/>
      <c r="BO485" s="120"/>
      <c r="BP485" s="120"/>
      <c r="BQ485" s="120"/>
      <c r="BR485" s="120"/>
      <c r="BS485" s="72"/>
      <c r="BT485" s="520"/>
      <c r="BU485" s="670"/>
      <c r="BV485" s="617"/>
      <c r="BW485" s="617"/>
      <c r="BX485" s="617"/>
      <c r="BY485" s="617"/>
      <c r="BZ485" s="617"/>
      <c r="CA485" s="617"/>
      <c r="CB485" s="617"/>
      <c r="CC485" s="617"/>
      <c r="CD485" s="617"/>
      <c r="CE485" s="617"/>
      <c r="CF485" s="617"/>
      <c r="CG485" s="617"/>
      <c r="CH485" s="617"/>
      <c r="CI485" s="741"/>
      <c r="CJ485" s="741"/>
    </row>
    <row r="486" spans="1:149" s="542" customFormat="1" ht="14.25" customHeight="1">
      <c r="A486" s="647"/>
      <c r="B486" s="33"/>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3"/>
      <c r="BU486" s="672"/>
      <c r="BV486" s="621"/>
      <c r="BW486" s="621"/>
      <c r="BX486" s="621"/>
      <c r="BY486" s="619"/>
      <c r="BZ486" s="621"/>
      <c r="CA486" s="621"/>
      <c r="CB486" s="621"/>
      <c r="CC486" s="621"/>
      <c r="CD486" s="621"/>
      <c r="CE486" s="635"/>
      <c r="CF486" s="636"/>
      <c r="CG486" s="636"/>
      <c r="CH486" s="636"/>
      <c r="CI486" s="745"/>
      <c r="CJ486" s="745"/>
      <c r="CK486" s="637"/>
      <c r="CL486" s="637"/>
      <c r="CM486" s="637"/>
      <c r="CN486" s="637"/>
      <c r="CO486" s="637"/>
      <c r="CP486" s="637"/>
      <c r="CQ486" s="637"/>
      <c r="CR486" s="637"/>
      <c r="CS486" s="637"/>
      <c r="CT486" s="637"/>
      <c r="CU486" s="637"/>
      <c r="CV486" s="637"/>
      <c r="CW486" s="637"/>
      <c r="CX486" s="637"/>
      <c r="CY486" s="637"/>
      <c r="CZ486" s="637"/>
      <c r="DA486" s="637"/>
      <c r="DB486" s="637"/>
      <c r="DC486" s="637"/>
      <c r="DD486" s="637"/>
      <c r="DE486" s="637"/>
      <c r="DF486" s="637"/>
      <c r="DG486" s="637"/>
      <c r="DH486" s="637"/>
      <c r="DI486" s="637"/>
      <c r="DJ486" s="637"/>
      <c r="DK486" s="637"/>
      <c r="DL486" s="637"/>
      <c r="DM486" s="637"/>
      <c r="DN486" s="637"/>
      <c r="DO486" s="637"/>
      <c r="DP486" s="637"/>
      <c r="DQ486" s="637"/>
      <c r="DR486" s="637"/>
      <c r="DS486" s="637"/>
      <c r="DT486" s="637"/>
      <c r="DU486" s="637"/>
      <c r="DV486" s="637"/>
      <c r="DW486" s="637"/>
      <c r="DX486" s="637"/>
      <c r="DY486" s="637"/>
      <c r="DZ486" s="637"/>
      <c r="EA486" s="637"/>
      <c r="EB486" s="637"/>
      <c r="EC486" s="637"/>
      <c r="ED486" s="637"/>
      <c r="EE486" s="637"/>
      <c r="EF486" s="637"/>
      <c r="EG486" s="637"/>
      <c r="EH486" s="637"/>
      <c r="EI486" s="637"/>
      <c r="EJ486" s="637"/>
      <c r="EK486" s="637"/>
      <c r="EL486" s="637"/>
      <c r="EM486" s="637"/>
      <c r="EN486" s="637"/>
      <c r="EO486" s="637"/>
      <c r="EP486" s="637"/>
      <c r="EQ486" s="637"/>
      <c r="ER486" s="637"/>
      <c r="ES486" s="526"/>
    </row>
    <row r="487" spans="1:149" s="542" customFormat="1" ht="84" customHeight="1">
      <c r="A487" s="649"/>
      <c r="B487" s="64"/>
      <c r="C487" s="67"/>
      <c r="D487" s="67"/>
      <c r="E487" s="67"/>
      <c r="F487" s="67"/>
      <c r="G487" s="1125" t="s">
        <v>102</v>
      </c>
      <c r="H487" s="1125"/>
      <c r="I487" s="1057" t="s">
        <v>769</v>
      </c>
      <c r="J487" s="1057"/>
      <c r="K487" s="1057"/>
      <c r="L487" s="1057"/>
      <c r="M487" s="1057"/>
      <c r="N487" s="1057"/>
      <c r="O487" s="1057"/>
      <c r="P487" s="1057"/>
      <c r="Q487" s="1057"/>
      <c r="R487" s="1057"/>
      <c r="S487" s="1057"/>
      <c r="T487" s="1057"/>
      <c r="U487" s="1057"/>
      <c r="V487" s="1057"/>
      <c r="W487" s="1057"/>
      <c r="X487" s="1057"/>
      <c r="Y487" s="1057"/>
      <c r="Z487" s="1057"/>
      <c r="AA487" s="1057"/>
      <c r="AB487" s="1057"/>
      <c r="AC487" s="1057"/>
      <c r="AD487" s="1057"/>
      <c r="AE487" s="1167"/>
      <c r="AF487" s="1167"/>
      <c r="AG487" s="67"/>
      <c r="AH487" s="67"/>
      <c r="AI487" s="67"/>
      <c r="AJ487" s="67"/>
      <c r="AK487" s="67"/>
      <c r="AL487" s="67"/>
      <c r="AM487" s="67"/>
      <c r="AN487" s="67"/>
      <c r="AO487" s="67"/>
      <c r="AP487" s="67"/>
      <c r="AQ487" s="67"/>
      <c r="AR487" s="67"/>
      <c r="AS487" s="1125" t="s">
        <v>103</v>
      </c>
      <c r="AT487" s="1125"/>
      <c r="AU487" s="1057" t="s">
        <v>744</v>
      </c>
      <c r="AV487" s="1057"/>
      <c r="AW487" s="1057"/>
      <c r="AX487" s="1057"/>
      <c r="AY487" s="1057"/>
      <c r="AZ487" s="1057"/>
      <c r="BA487" s="1057"/>
      <c r="BB487" s="1057"/>
      <c r="BC487" s="1057"/>
      <c r="BD487" s="1057"/>
      <c r="BE487" s="1057"/>
      <c r="BF487" s="1057"/>
      <c r="BG487" s="1057"/>
      <c r="BH487" s="1057"/>
      <c r="BI487" s="1057"/>
      <c r="BJ487" s="1057"/>
      <c r="BK487" s="1057"/>
      <c r="BL487" s="1057"/>
      <c r="BM487" s="1057"/>
      <c r="BN487" s="1057"/>
      <c r="BO487" s="1057"/>
      <c r="BP487" s="1057"/>
      <c r="BQ487" s="1057"/>
      <c r="BR487" s="1057"/>
      <c r="BS487" s="376"/>
      <c r="BU487" s="672"/>
      <c r="BV487" s="621"/>
      <c r="BW487" s="621"/>
      <c r="BX487" s="621"/>
      <c r="BY487" s="619"/>
      <c r="BZ487" s="621"/>
      <c r="CA487" s="621"/>
      <c r="CB487" s="621"/>
      <c r="CC487" s="621"/>
      <c r="CD487" s="621"/>
      <c r="CE487" s="621"/>
      <c r="CF487" s="621"/>
      <c r="CG487" s="621"/>
      <c r="CH487" s="621"/>
      <c r="CI487" s="746"/>
      <c r="CJ487" s="746"/>
    </row>
    <row r="488" spans="1:149" s="542" customFormat="1" ht="27" customHeight="1">
      <c r="A488" s="647"/>
      <c r="B488" s="33"/>
      <c r="C488" s="30"/>
      <c r="D488" s="30"/>
      <c r="E488" s="30"/>
      <c r="F488" s="30"/>
      <c r="G488" s="494"/>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63" t="str">
        <f>IF(COUNTIF(BV476:BV483,TRUE)=0,IF(COUNTIF(BV489:BV491,TRUE)&gt;=1,"①で１～８を選択した場合に回答ください。",""),"")</f>
        <v/>
      </c>
      <c r="AK488" s="108"/>
      <c r="AL488" s="30"/>
      <c r="AM488" s="30"/>
      <c r="AN488" s="30"/>
      <c r="AO488" s="30"/>
      <c r="AP488" s="30"/>
      <c r="AQ488" s="30"/>
      <c r="AR488" s="30"/>
      <c r="AS488" s="30"/>
      <c r="AT488" s="30"/>
      <c r="AU488" s="30"/>
      <c r="AV488" s="30"/>
      <c r="AW488" s="30"/>
      <c r="AX488" s="30"/>
      <c r="AY488" s="30"/>
      <c r="AZ488" s="30"/>
      <c r="BA488" s="30"/>
      <c r="BB488" s="30"/>
      <c r="BC488" s="30"/>
      <c r="BD488" s="30"/>
      <c r="BE488" s="30"/>
      <c r="BF488" s="30"/>
      <c r="BG488" s="30"/>
      <c r="BH488" s="30"/>
      <c r="BI488" s="30"/>
      <c r="BJ488" s="30"/>
      <c r="BK488" s="30"/>
      <c r="BL488" s="30"/>
      <c r="BM488" s="30"/>
      <c r="BN488" s="30"/>
      <c r="BO488" s="30"/>
      <c r="BP488" s="30"/>
      <c r="BQ488" s="30"/>
      <c r="BR488" s="889" t="str">
        <f>IF(BV484=FALSE,IF(COUNTIF(BW489:BW491,TRUE)&gt;=1,"①で９を選択した場合のみ回答ください",""))</f>
        <v/>
      </c>
      <c r="BS488" s="33"/>
      <c r="BU488" s="672"/>
      <c r="BV488" s="621"/>
      <c r="BW488" s="621"/>
      <c r="BX488" s="621"/>
      <c r="BY488" s="619"/>
      <c r="BZ488" s="621"/>
      <c r="CA488" s="621"/>
      <c r="CB488" s="621"/>
      <c r="CC488" s="621"/>
      <c r="CD488" s="621"/>
      <c r="CE488" s="621"/>
      <c r="CF488" s="621"/>
      <c r="CG488" s="621"/>
      <c r="CH488" s="621"/>
      <c r="CI488" s="746"/>
      <c r="CJ488" s="746"/>
    </row>
    <row r="489" spans="1:149" s="542" customFormat="1" ht="30" customHeight="1">
      <c r="A489" s="668"/>
      <c r="B489" s="439"/>
      <c r="C489" s="435"/>
      <c r="D489" s="435"/>
      <c r="E489" s="435"/>
      <c r="F489" s="435"/>
      <c r="G489" s="1449" t="s">
        <v>249</v>
      </c>
      <c r="H489" s="1529"/>
      <c r="I489" s="1529"/>
      <c r="J489" s="1529"/>
      <c r="K489" s="1529"/>
      <c r="L489" s="1529"/>
      <c r="M489" s="1529"/>
      <c r="N489" s="1529"/>
      <c r="O489" s="1529"/>
      <c r="P489" s="1529"/>
      <c r="Q489" s="1529"/>
      <c r="R489" s="1529"/>
      <c r="S489" s="1529"/>
      <c r="T489" s="1529"/>
      <c r="U489" s="1529"/>
      <c r="V489" s="1529"/>
      <c r="W489" s="1529"/>
      <c r="X489" s="1529"/>
      <c r="Y489" s="1529"/>
      <c r="Z489" s="1529"/>
      <c r="AA489" s="1529"/>
      <c r="AB489" s="1529"/>
      <c r="AC489" s="1529"/>
      <c r="AD489" s="1529"/>
      <c r="AE489" s="1530"/>
      <c r="AF489" s="1432" t="s">
        <v>529</v>
      </c>
      <c r="AG489" s="1430"/>
      <c r="AH489" s="1430"/>
      <c r="AI489" s="1430"/>
      <c r="AJ489" s="1433"/>
      <c r="AK489" s="435"/>
      <c r="AL489" s="435"/>
      <c r="AM489" s="435"/>
      <c r="AN489" s="435"/>
      <c r="AO489" s="1449" t="s">
        <v>137</v>
      </c>
      <c r="AP489" s="1529"/>
      <c r="AQ489" s="1529"/>
      <c r="AR489" s="1529"/>
      <c r="AS489" s="1529"/>
      <c r="AT489" s="1529"/>
      <c r="AU489" s="1529"/>
      <c r="AV489" s="1529"/>
      <c r="AW489" s="1529"/>
      <c r="AX489" s="1529"/>
      <c r="AY489" s="1529"/>
      <c r="AZ489" s="1529"/>
      <c r="BA489" s="1529"/>
      <c r="BB489" s="1529"/>
      <c r="BC489" s="1529"/>
      <c r="BD489" s="1529"/>
      <c r="BE489" s="1529"/>
      <c r="BF489" s="1529"/>
      <c r="BG489" s="1529"/>
      <c r="BH489" s="1529"/>
      <c r="BI489" s="1529"/>
      <c r="BJ489" s="1529"/>
      <c r="BK489" s="1529"/>
      <c r="BL489" s="1529"/>
      <c r="BM489" s="1530"/>
      <c r="BN489" s="1432" t="s">
        <v>529</v>
      </c>
      <c r="BO489" s="1430"/>
      <c r="BP489" s="1430"/>
      <c r="BQ489" s="1430"/>
      <c r="BR489" s="1433"/>
      <c r="BS489" s="495"/>
      <c r="BU489" s="672"/>
      <c r="BV489" s="621" t="b">
        <v>0</v>
      </c>
      <c r="BW489" s="621" t="b">
        <v>0</v>
      </c>
      <c r="BX489" s="621"/>
      <c r="BY489" s="619"/>
      <c r="BZ489" s="621"/>
      <c r="CA489" s="621"/>
      <c r="CB489" s="621"/>
      <c r="CC489" s="621"/>
      <c r="CD489" s="621"/>
      <c r="CE489" s="621"/>
      <c r="CF489" s="621"/>
      <c r="CG489" s="621"/>
      <c r="CH489" s="621"/>
      <c r="CI489" s="746"/>
      <c r="CJ489" s="746"/>
    </row>
    <row r="490" spans="1:149" s="542" customFormat="1" ht="30" customHeight="1">
      <c r="A490" s="668"/>
      <c r="B490" s="439"/>
      <c r="C490" s="435"/>
      <c r="D490" s="435"/>
      <c r="E490" s="435"/>
      <c r="F490" s="435"/>
      <c r="G490" s="1425" t="s">
        <v>142</v>
      </c>
      <c r="H490" s="1531"/>
      <c r="I490" s="1531"/>
      <c r="J490" s="1531"/>
      <c r="K490" s="1531"/>
      <c r="L490" s="1531"/>
      <c r="M490" s="1531"/>
      <c r="N490" s="1531"/>
      <c r="O490" s="1531"/>
      <c r="P490" s="1531"/>
      <c r="Q490" s="1531"/>
      <c r="R490" s="1531"/>
      <c r="S490" s="1531"/>
      <c r="T490" s="1531"/>
      <c r="U490" s="1531"/>
      <c r="V490" s="1531"/>
      <c r="W490" s="1531"/>
      <c r="X490" s="1531"/>
      <c r="Y490" s="1531"/>
      <c r="Z490" s="1531"/>
      <c r="AA490" s="1531"/>
      <c r="AB490" s="1531"/>
      <c r="AC490" s="1531"/>
      <c r="AD490" s="1531"/>
      <c r="AE490" s="1532"/>
      <c r="AF490" s="1434" t="s">
        <v>530</v>
      </c>
      <c r="AG490" s="1419"/>
      <c r="AH490" s="1419"/>
      <c r="AI490" s="1419"/>
      <c r="AJ490" s="1424"/>
      <c r="AK490" s="435"/>
      <c r="AL490" s="435"/>
      <c r="AM490" s="435"/>
      <c r="AN490" s="435"/>
      <c r="AO490" s="1425" t="s">
        <v>136</v>
      </c>
      <c r="AP490" s="1531"/>
      <c r="AQ490" s="1531"/>
      <c r="AR490" s="1531"/>
      <c r="AS490" s="1531"/>
      <c r="AT490" s="1531"/>
      <c r="AU490" s="1531"/>
      <c r="AV490" s="1531"/>
      <c r="AW490" s="1531"/>
      <c r="AX490" s="1531"/>
      <c r="AY490" s="1531"/>
      <c r="AZ490" s="1531"/>
      <c r="BA490" s="1531"/>
      <c r="BB490" s="1531"/>
      <c r="BC490" s="1531"/>
      <c r="BD490" s="1531"/>
      <c r="BE490" s="1531"/>
      <c r="BF490" s="1531"/>
      <c r="BG490" s="1531"/>
      <c r="BH490" s="1531"/>
      <c r="BI490" s="1531"/>
      <c r="BJ490" s="1531"/>
      <c r="BK490" s="1531"/>
      <c r="BL490" s="1531"/>
      <c r="BM490" s="1532"/>
      <c r="BN490" s="1434" t="s">
        <v>530</v>
      </c>
      <c r="BO490" s="1419"/>
      <c r="BP490" s="1419"/>
      <c r="BQ490" s="1419"/>
      <c r="BR490" s="1424"/>
      <c r="BS490" s="495"/>
      <c r="BU490" s="672"/>
      <c r="BV490" s="621" t="b">
        <v>0</v>
      </c>
      <c r="BW490" s="621" t="b">
        <v>0</v>
      </c>
      <c r="BX490" s="621"/>
      <c r="BY490" s="619"/>
      <c r="BZ490" s="621"/>
      <c r="CA490" s="621"/>
      <c r="CB490" s="621"/>
      <c r="CC490" s="621"/>
      <c r="CD490" s="621"/>
      <c r="CE490" s="621"/>
      <c r="CF490" s="621"/>
      <c r="CG490" s="621"/>
      <c r="CH490" s="621"/>
      <c r="CI490" s="746"/>
      <c r="CJ490" s="746"/>
    </row>
    <row r="491" spans="1:149" s="542" customFormat="1" ht="30" customHeight="1">
      <c r="A491" s="668"/>
      <c r="B491" s="439"/>
      <c r="C491" s="435"/>
      <c r="D491" s="435"/>
      <c r="E491" s="435"/>
      <c r="F491" s="435"/>
      <c r="G491" s="1455" t="s">
        <v>250</v>
      </c>
      <c r="H491" s="1527"/>
      <c r="I491" s="1527"/>
      <c r="J491" s="1527"/>
      <c r="K491" s="1527"/>
      <c r="L491" s="1527"/>
      <c r="M491" s="1527"/>
      <c r="N491" s="1527"/>
      <c r="O491" s="1527"/>
      <c r="P491" s="1527"/>
      <c r="Q491" s="1527"/>
      <c r="R491" s="1527"/>
      <c r="S491" s="1527"/>
      <c r="T491" s="1527"/>
      <c r="U491" s="1527"/>
      <c r="V491" s="1527"/>
      <c r="W491" s="1527"/>
      <c r="X491" s="1527"/>
      <c r="Y491" s="1527"/>
      <c r="Z491" s="1527"/>
      <c r="AA491" s="1527"/>
      <c r="AB491" s="1527"/>
      <c r="AC491" s="1527"/>
      <c r="AD491" s="1527"/>
      <c r="AE491" s="1528"/>
      <c r="AF491" s="1465" t="s">
        <v>535</v>
      </c>
      <c r="AG491" s="1447"/>
      <c r="AH491" s="1447"/>
      <c r="AI491" s="1447"/>
      <c r="AJ491" s="1448"/>
      <c r="AK491" s="435"/>
      <c r="AL491" s="435"/>
      <c r="AM491" s="435"/>
      <c r="AN491" s="435"/>
      <c r="AO491" s="1455" t="s">
        <v>251</v>
      </c>
      <c r="AP491" s="1527"/>
      <c r="AQ491" s="1527"/>
      <c r="AR491" s="1527"/>
      <c r="AS491" s="1527"/>
      <c r="AT491" s="1527"/>
      <c r="AU491" s="1527"/>
      <c r="AV491" s="1527"/>
      <c r="AW491" s="1527"/>
      <c r="AX491" s="1527"/>
      <c r="AY491" s="1527"/>
      <c r="AZ491" s="1527"/>
      <c r="BA491" s="1527"/>
      <c r="BB491" s="1527"/>
      <c r="BC491" s="1527"/>
      <c r="BD491" s="1527"/>
      <c r="BE491" s="1527"/>
      <c r="BF491" s="1527"/>
      <c r="BG491" s="1527"/>
      <c r="BH491" s="1527"/>
      <c r="BI491" s="1527"/>
      <c r="BJ491" s="1527"/>
      <c r="BK491" s="1527"/>
      <c r="BL491" s="1527"/>
      <c r="BM491" s="1528"/>
      <c r="BN491" s="1465" t="s">
        <v>535</v>
      </c>
      <c r="BO491" s="1447"/>
      <c r="BP491" s="1447"/>
      <c r="BQ491" s="1447"/>
      <c r="BR491" s="1448"/>
      <c r="BS491" s="495"/>
      <c r="BU491" s="672"/>
      <c r="BV491" s="621" t="b">
        <v>0</v>
      </c>
      <c r="BW491" s="621" t="b">
        <v>0</v>
      </c>
      <c r="BX491" s="621"/>
      <c r="BY491" s="619"/>
      <c r="BZ491" s="621"/>
      <c r="CA491" s="621"/>
      <c r="CB491" s="621"/>
      <c r="CC491" s="621"/>
      <c r="CD491" s="621"/>
      <c r="CE491" s="621"/>
      <c r="CF491" s="621"/>
      <c r="CG491" s="621"/>
      <c r="CH491" s="621"/>
      <c r="CI491" s="746"/>
      <c r="CJ491" s="746"/>
    </row>
    <row r="492" spans="1:149" s="542" customFormat="1" ht="14.25" customHeight="1">
      <c r="A492" s="647"/>
      <c r="B492" s="33"/>
      <c r="C492" s="30"/>
      <c r="D492" s="30"/>
      <c r="E492" s="30"/>
      <c r="F492" s="30"/>
      <c r="G492" s="1534"/>
      <c r="H492" s="1534"/>
      <c r="I492" s="1534"/>
      <c r="J492" s="1534"/>
      <c r="K492" s="1534"/>
      <c r="L492" s="1534"/>
      <c r="M492" s="1534"/>
      <c r="N492" s="1534"/>
      <c r="O492" s="1534"/>
      <c r="P492" s="1534"/>
      <c r="Q492" s="1534"/>
      <c r="R492" s="1534"/>
      <c r="S492" s="1534"/>
      <c r="T492" s="1534"/>
      <c r="U492" s="1534"/>
      <c r="V492" s="1534"/>
      <c r="W492" s="1534"/>
      <c r="X492" s="1534"/>
      <c r="Y492" s="1534"/>
      <c r="Z492" s="1534"/>
      <c r="AA492" s="1534"/>
      <c r="AB492" s="1534"/>
      <c r="AC492" s="1534"/>
      <c r="AD492" s="1534"/>
      <c r="AE492" s="1534"/>
      <c r="AF492" s="497"/>
      <c r="AG492" s="497"/>
      <c r="AH492" s="497"/>
      <c r="AI492" s="497"/>
      <c r="AJ492" s="497"/>
      <c r="AK492" s="497"/>
      <c r="AL492" s="497"/>
      <c r="AM492" s="497"/>
      <c r="AN492" s="497"/>
      <c r="AO492" s="497"/>
      <c r="AP492" s="498"/>
      <c r="AQ492" s="497"/>
      <c r="AR492" s="497"/>
      <c r="AS492" s="497"/>
      <c r="AT492" s="1534"/>
      <c r="AU492" s="1534"/>
      <c r="AV492" s="1534"/>
      <c r="AW492" s="1534"/>
      <c r="AX492" s="1534"/>
      <c r="AY492" s="1534"/>
      <c r="AZ492" s="1534"/>
      <c r="BA492" s="1534"/>
      <c r="BB492" s="1534"/>
      <c r="BC492" s="1534"/>
      <c r="BD492" s="1534"/>
      <c r="BE492" s="1534"/>
      <c r="BF492" s="1534"/>
      <c r="BG492" s="1534"/>
      <c r="BH492" s="1534"/>
      <c r="BI492" s="1534"/>
      <c r="BJ492" s="1534"/>
      <c r="BK492" s="1534"/>
      <c r="BL492" s="1534"/>
      <c r="BM492" s="1534"/>
      <c r="BN492" s="1534"/>
      <c r="BO492" s="1534"/>
      <c r="BP492" s="1534"/>
      <c r="BQ492" s="1534"/>
      <c r="BR492" s="1534"/>
      <c r="BS492" s="499"/>
      <c r="BU492" s="672"/>
      <c r="BV492" s="621"/>
      <c r="BW492" s="621"/>
      <c r="BX492" s="621"/>
      <c r="BY492" s="619"/>
      <c r="BZ492" s="621"/>
      <c r="CA492" s="621"/>
      <c r="CB492" s="621"/>
      <c r="CC492" s="621"/>
      <c r="CD492" s="621"/>
      <c r="CE492" s="621"/>
      <c r="CF492" s="621"/>
      <c r="CG492" s="621"/>
      <c r="CH492" s="621"/>
      <c r="CI492" s="746"/>
      <c r="CJ492" s="746"/>
    </row>
    <row r="493" spans="1:149" s="543" customFormat="1" ht="20.25" customHeight="1">
      <c r="A493" s="647"/>
      <c r="B493" s="33"/>
      <c r="C493" s="30"/>
      <c r="D493" s="30"/>
      <c r="E493" s="30"/>
      <c r="F493" s="30"/>
      <c r="G493" s="30"/>
      <c r="H493" s="30"/>
      <c r="I493" s="30"/>
      <c r="J493" s="30"/>
      <c r="K493" s="30"/>
      <c r="L493" s="30"/>
      <c r="M493" s="30"/>
      <c r="N493" s="30"/>
      <c r="O493" s="30"/>
      <c r="P493" s="30"/>
      <c r="Q493" s="30"/>
      <c r="R493" s="30"/>
      <c r="S493" s="498"/>
      <c r="T493" s="497"/>
      <c r="U493" s="497"/>
      <c r="V493" s="497"/>
      <c r="W493" s="497"/>
      <c r="X493" s="497"/>
      <c r="Y493" s="497"/>
      <c r="Z493" s="497"/>
      <c r="AA493" s="497"/>
      <c r="AB493" s="497"/>
      <c r="AC493" s="497"/>
      <c r="AD493" s="498"/>
      <c r="AE493" s="63" t="str">
        <f>IF(COUNTIF(BV489:BV491,TRUE)&lt;=1,"","チェックは1つでお願いします。")</f>
        <v/>
      </c>
      <c r="AF493" s="497"/>
      <c r="AG493" s="497"/>
      <c r="AH493" s="497"/>
      <c r="AI493" s="497"/>
      <c r="AJ493" s="497"/>
      <c r="AK493" s="497"/>
      <c r="AL493" s="497"/>
      <c r="AM493" s="497"/>
      <c r="AN493" s="497"/>
      <c r="AO493" s="497"/>
      <c r="AP493" s="498"/>
      <c r="AQ493" s="497"/>
      <c r="AR493" s="497"/>
      <c r="AS493" s="497"/>
      <c r="AT493" s="497"/>
      <c r="AU493" s="497"/>
      <c r="AV493" s="498"/>
      <c r="AW493" s="497"/>
      <c r="AX493" s="497"/>
      <c r="AY493" s="497"/>
      <c r="AZ493" s="497"/>
      <c r="BA493" s="30"/>
      <c r="BB493" s="30"/>
      <c r="BC493" s="30"/>
      <c r="BD493" s="30"/>
      <c r="BE493" s="30"/>
      <c r="BF493" s="30"/>
      <c r="BG493" s="30"/>
      <c r="BH493" s="30"/>
      <c r="BI493" s="30"/>
      <c r="BJ493" s="30"/>
      <c r="BK493" s="30"/>
      <c r="BL493" s="30"/>
      <c r="BM493" s="30"/>
      <c r="BN493" s="30"/>
      <c r="BO493" s="30"/>
      <c r="BP493" s="30"/>
      <c r="BQ493" s="30"/>
      <c r="BR493" s="63" t="str">
        <f>IF(COUNTIF(BW489:BW491,TRUE)&lt;=1,"","チェックは1つでお願いします。")</f>
        <v/>
      </c>
      <c r="BS493" s="33"/>
      <c r="BU493" s="673"/>
      <c r="BV493" s="622"/>
      <c r="BW493" s="622"/>
      <c r="BX493" s="622"/>
      <c r="BY493" s="622"/>
      <c r="BZ493" s="622"/>
      <c r="CA493" s="622"/>
      <c r="CB493" s="622"/>
      <c r="CC493" s="622"/>
      <c r="CD493" s="622"/>
      <c r="CE493" s="622"/>
      <c r="CF493" s="622"/>
      <c r="CG493" s="622"/>
      <c r="CH493" s="622"/>
      <c r="CI493" s="747"/>
      <c r="CJ493" s="747"/>
    </row>
    <row r="494" spans="1:149" s="543" customFormat="1" ht="20.25" customHeight="1">
      <c r="A494" s="647"/>
      <c r="B494" s="33"/>
      <c r="C494" s="30"/>
      <c r="D494" s="30"/>
      <c r="E494" s="30"/>
      <c r="F494" s="30"/>
      <c r="G494" s="30"/>
      <c r="H494" s="30"/>
      <c r="I494" s="30"/>
      <c r="J494" s="30"/>
      <c r="K494" s="30"/>
      <c r="L494" s="30"/>
      <c r="M494" s="30"/>
      <c r="N494" s="30"/>
      <c r="O494" s="30"/>
      <c r="P494" s="30"/>
      <c r="Q494" s="30"/>
      <c r="R494" s="30"/>
      <c r="S494" s="498"/>
      <c r="T494" s="497"/>
      <c r="U494" s="497"/>
      <c r="V494" s="497"/>
      <c r="W494" s="497"/>
      <c r="X494" s="497"/>
      <c r="Y494" s="497"/>
      <c r="Z494" s="497"/>
      <c r="AA494" s="497"/>
      <c r="AB494" s="497"/>
      <c r="AC494" s="497"/>
      <c r="AD494" s="498"/>
      <c r="AE494" s="497"/>
      <c r="AF494" s="497"/>
      <c r="AG494" s="497"/>
      <c r="AH494" s="497"/>
      <c r="AI494" s="497"/>
      <c r="AJ494" s="497"/>
      <c r="AK494" s="497"/>
      <c r="AL494" s="497"/>
      <c r="AM494" s="497"/>
      <c r="AN494" s="497"/>
      <c r="AO494" s="497"/>
      <c r="AP494" s="498"/>
      <c r="AQ494" s="497"/>
      <c r="AR494" s="497"/>
      <c r="AS494" s="497"/>
      <c r="AT494" s="497"/>
      <c r="AU494" s="497"/>
      <c r="AV494" s="498"/>
      <c r="AW494" s="497"/>
      <c r="AX494" s="497"/>
      <c r="AY494" s="497"/>
      <c r="AZ494" s="497"/>
      <c r="BA494" s="30"/>
      <c r="BB494" s="30"/>
      <c r="BC494" s="30"/>
      <c r="BD494" s="30"/>
      <c r="BE494" s="30"/>
      <c r="BF494" s="30"/>
      <c r="BG494" s="30"/>
      <c r="BH494" s="30"/>
      <c r="BI494" s="30"/>
      <c r="BJ494" s="30"/>
      <c r="BK494" s="30"/>
      <c r="BL494" s="30"/>
      <c r="BM494" s="30"/>
      <c r="BN494" s="30"/>
      <c r="BO494" s="30"/>
      <c r="BP494" s="30"/>
      <c r="BQ494" s="30"/>
      <c r="BR494" s="30"/>
      <c r="BS494" s="33"/>
      <c r="BU494" s="673"/>
      <c r="BV494" s="622"/>
      <c r="BW494" s="622"/>
      <c r="BX494" s="622"/>
      <c r="BY494" s="622"/>
      <c r="BZ494" s="622"/>
      <c r="CA494" s="622"/>
      <c r="CB494" s="622"/>
      <c r="CC494" s="622"/>
      <c r="CD494" s="622"/>
      <c r="CE494" s="622"/>
      <c r="CF494" s="622"/>
      <c r="CG494" s="622"/>
      <c r="CH494" s="622"/>
      <c r="CI494" s="747"/>
      <c r="CJ494" s="747"/>
    </row>
    <row r="495" spans="1:149" s="543" customFormat="1" ht="9" customHeight="1">
      <c r="A495" s="647"/>
      <c r="B495" s="33"/>
      <c r="C495" s="30"/>
      <c r="D495" s="30"/>
      <c r="E495" s="30"/>
      <c r="F495" s="30"/>
      <c r="G495" s="30"/>
      <c r="H495" s="30"/>
      <c r="I495" s="30"/>
      <c r="J495" s="30"/>
      <c r="K495" s="30"/>
      <c r="L495" s="30"/>
      <c r="M495" s="30"/>
      <c r="N495" s="30"/>
      <c r="O495" s="30"/>
      <c r="P495" s="30"/>
      <c r="Q495" s="30"/>
      <c r="R495" s="30"/>
      <c r="S495" s="498"/>
      <c r="T495" s="497"/>
      <c r="U495" s="497"/>
      <c r="V495" s="497"/>
      <c r="W495" s="497"/>
      <c r="X495" s="497"/>
      <c r="Y495" s="497"/>
      <c r="Z495" s="497"/>
      <c r="AA495" s="497"/>
      <c r="AB495" s="497"/>
      <c r="AC495" s="497"/>
      <c r="AD495" s="498"/>
      <c r="AE495" s="497"/>
      <c r="AF495" s="497"/>
      <c r="AG495" s="497"/>
      <c r="AH495" s="497"/>
      <c r="AI495" s="497"/>
      <c r="AJ495" s="497"/>
      <c r="AK495" s="497"/>
      <c r="AL495" s="497"/>
      <c r="AM495" s="497"/>
      <c r="AN495" s="497"/>
      <c r="AO495" s="497"/>
      <c r="AP495" s="498"/>
      <c r="AQ495" s="497"/>
      <c r="AR495" s="497"/>
      <c r="AS495" s="497"/>
      <c r="AT495" s="497"/>
      <c r="AU495" s="497"/>
      <c r="AV495" s="498"/>
      <c r="AW495" s="497"/>
      <c r="AX495" s="497"/>
      <c r="AY495" s="497"/>
      <c r="AZ495" s="497"/>
      <c r="BA495" s="30"/>
      <c r="BB495" s="30"/>
      <c r="BC495" s="30"/>
      <c r="BD495" s="30"/>
      <c r="BE495" s="30"/>
      <c r="BF495" s="30"/>
      <c r="BG495" s="30"/>
      <c r="BH495" s="30"/>
      <c r="BI495" s="30"/>
      <c r="BJ495" s="30"/>
      <c r="BK495" s="30"/>
      <c r="BL495" s="30"/>
      <c r="BM495" s="30"/>
      <c r="BN495" s="30"/>
      <c r="BO495" s="30"/>
      <c r="BP495" s="30"/>
      <c r="BQ495" s="30"/>
      <c r="BR495" s="30"/>
      <c r="BS495" s="33"/>
      <c r="BU495" s="673"/>
      <c r="BV495" s="622"/>
      <c r="BW495" s="622"/>
      <c r="BX495" s="622"/>
      <c r="BY495" s="622"/>
      <c r="BZ495" s="622"/>
      <c r="CA495" s="622"/>
      <c r="CB495" s="622"/>
      <c r="CC495" s="622"/>
      <c r="CD495" s="622"/>
      <c r="CE495" s="622"/>
      <c r="CF495" s="622"/>
      <c r="CG495" s="622"/>
      <c r="CH495" s="622"/>
      <c r="CI495" s="747"/>
      <c r="CJ495" s="747"/>
    </row>
    <row r="496" spans="1:149" s="520" customFormat="1" ht="72.75" customHeight="1">
      <c r="A496" s="658"/>
      <c r="B496" s="290"/>
      <c r="C496" s="291"/>
      <c r="D496" s="291"/>
      <c r="E496" s="291"/>
      <c r="F496" s="291"/>
      <c r="G496" s="168" t="s">
        <v>94</v>
      </c>
      <c r="H496" s="291"/>
      <c r="I496" s="1057" t="s">
        <v>770</v>
      </c>
      <c r="J496" s="1167"/>
      <c r="K496" s="1167"/>
      <c r="L496" s="1167"/>
      <c r="M496" s="1167"/>
      <c r="N496" s="1167"/>
      <c r="O496" s="1167"/>
      <c r="P496" s="1167"/>
      <c r="Q496" s="1167"/>
      <c r="R496" s="1167"/>
      <c r="S496" s="1167"/>
      <c r="T496" s="1167"/>
      <c r="U496" s="1167"/>
      <c r="V496" s="1167"/>
      <c r="W496" s="1167"/>
      <c r="X496" s="1167"/>
      <c r="Y496" s="1167"/>
      <c r="Z496" s="1167"/>
      <c r="AA496" s="1167"/>
      <c r="AB496" s="1167"/>
      <c r="AC496" s="1167"/>
      <c r="AD496" s="1167"/>
      <c r="AE496" s="1167"/>
      <c r="AF496" s="1167"/>
      <c r="AG496" s="1167"/>
      <c r="AH496" s="1167"/>
      <c r="AI496" s="1167"/>
      <c r="AJ496" s="1167"/>
      <c r="AK496" s="1167"/>
      <c r="AL496" s="1167"/>
      <c r="AM496" s="1167"/>
      <c r="AN496" s="1167"/>
      <c r="AO496" s="1167"/>
      <c r="AP496" s="1167"/>
      <c r="AQ496" s="1167"/>
      <c r="AR496" s="1167"/>
      <c r="AS496" s="1167"/>
      <c r="AT496" s="1167"/>
      <c r="AU496" s="1167"/>
      <c r="AV496" s="1167"/>
      <c r="AW496" s="1167"/>
      <c r="AX496" s="1167"/>
      <c r="AY496" s="1167"/>
      <c r="AZ496" s="1167"/>
      <c r="BA496" s="1167"/>
      <c r="BB496" s="1167"/>
      <c r="BC496" s="1167"/>
      <c r="BD496" s="1167"/>
      <c r="BE496" s="1167"/>
      <c r="BF496" s="1167"/>
      <c r="BG496" s="1167"/>
      <c r="BH496" s="1167"/>
      <c r="BI496" s="1167"/>
      <c r="BJ496" s="1167"/>
      <c r="BK496" s="1167"/>
      <c r="BL496" s="1167"/>
      <c r="BM496" s="1167"/>
      <c r="BN496" s="1167"/>
      <c r="BO496" s="1167"/>
      <c r="BP496" s="1167"/>
      <c r="BQ496" s="1167"/>
      <c r="BR496" s="1167"/>
      <c r="BS496" s="500"/>
      <c r="BU496" s="674"/>
      <c r="BV496" s="623"/>
      <c r="BW496" s="623"/>
      <c r="BX496" s="623"/>
      <c r="BY496" s="623"/>
      <c r="BZ496" s="623"/>
      <c r="CA496" s="623"/>
      <c r="CB496" s="623"/>
      <c r="CC496" s="623"/>
      <c r="CD496" s="623"/>
      <c r="CE496" s="623"/>
      <c r="CF496" s="623"/>
      <c r="CG496" s="623"/>
      <c r="CH496" s="623"/>
      <c r="CI496" s="748"/>
      <c r="CJ496" s="748"/>
    </row>
    <row r="497" spans="1:88" s="520" customFormat="1" ht="24.75" customHeight="1">
      <c r="A497" s="657"/>
      <c r="B497" s="255"/>
      <c r="C497" s="113"/>
      <c r="D497" s="113"/>
      <c r="E497" s="113"/>
      <c r="F497" s="113"/>
      <c r="G497" s="168"/>
      <c r="H497" s="291"/>
      <c r="I497" s="11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c r="BA497" s="27"/>
      <c r="BB497" s="27"/>
      <c r="BC497" s="27"/>
      <c r="BD497" s="27"/>
      <c r="BE497" s="27"/>
      <c r="BF497" s="27"/>
      <c r="BG497" s="27"/>
      <c r="BH497" s="27"/>
      <c r="BI497" s="27"/>
      <c r="BJ497" s="27"/>
      <c r="BK497" s="27"/>
      <c r="BL497" s="27"/>
      <c r="BM497" s="27"/>
      <c r="BN497" s="27"/>
      <c r="BO497" s="27"/>
      <c r="BP497" s="63" t="b">
        <f>IF(OR(BV489=TRUE,BW489=TRUE),IF(COUNTIF(BV498:BW500,TRUE)&gt;=1,"②もしくは③で１を選択した場合は、チェックは不要です。",""))</f>
        <v>0</v>
      </c>
      <c r="BQ497" s="27"/>
      <c r="BR497" s="27"/>
      <c r="BS497" s="500"/>
      <c r="BU497" s="674"/>
      <c r="BV497" s="623"/>
      <c r="BW497" s="623"/>
      <c r="BX497" s="623"/>
      <c r="BY497" s="623"/>
      <c r="BZ497" s="623"/>
      <c r="CA497" s="906"/>
      <c r="CB497" s="623"/>
      <c r="CC497" s="623"/>
      <c r="CD497" s="623"/>
      <c r="CE497" s="623"/>
      <c r="CF497" s="623"/>
      <c r="CG497" s="623"/>
      <c r="CH497" s="623"/>
      <c r="CI497" s="748"/>
      <c r="CJ497" s="748"/>
    </row>
    <row r="498" spans="1:88" s="520" customFormat="1" ht="30" customHeight="1">
      <c r="A498" s="659"/>
      <c r="B498" s="72"/>
      <c r="C498" s="120"/>
      <c r="D498" s="120"/>
      <c r="E498" s="120"/>
      <c r="F498" s="120"/>
      <c r="G498" s="462" t="s">
        <v>132</v>
      </c>
      <c r="H498" s="501"/>
      <c r="I498" s="501"/>
      <c r="J498" s="501"/>
      <c r="K498" s="501"/>
      <c r="L498" s="501"/>
      <c r="M498" s="501"/>
      <c r="N498" s="501"/>
      <c r="O498" s="501"/>
      <c r="P498" s="501"/>
      <c r="Q498" s="501"/>
      <c r="R498" s="501"/>
      <c r="S498" s="501"/>
      <c r="T498" s="501"/>
      <c r="U498" s="501"/>
      <c r="V498" s="501"/>
      <c r="W498" s="501"/>
      <c r="X498" s="501"/>
      <c r="Y498" s="501"/>
      <c r="Z498" s="501"/>
      <c r="AA498" s="501"/>
      <c r="AB498" s="501"/>
      <c r="AC498" s="501"/>
      <c r="AD498" s="501"/>
      <c r="AE498" s="501"/>
      <c r="AF498" s="1231" t="s">
        <v>395</v>
      </c>
      <c r="AG498" s="1232"/>
      <c r="AH498" s="1232"/>
      <c r="AI498" s="1233"/>
      <c r="AJ498" s="462" t="s">
        <v>133</v>
      </c>
      <c r="AK498" s="501"/>
      <c r="AL498" s="501"/>
      <c r="AM498" s="501"/>
      <c r="AN498" s="501"/>
      <c r="AO498" s="501"/>
      <c r="AP498" s="501"/>
      <c r="AQ498" s="501"/>
      <c r="AR498" s="501"/>
      <c r="AS498" s="501"/>
      <c r="AT498" s="501"/>
      <c r="AU498" s="501"/>
      <c r="AV498" s="501"/>
      <c r="AW498" s="501"/>
      <c r="AX498" s="501"/>
      <c r="AY498" s="501"/>
      <c r="AZ498" s="501"/>
      <c r="BA498" s="501"/>
      <c r="BB498" s="501"/>
      <c r="BC498" s="501"/>
      <c r="BD498" s="501"/>
      <c r="BE498" s="501"/>
      <c r="BF498" s="501"/>
      <c r="BG498" s="501"/>
      <c r="BH498" s="501"/>
      <c r="BI498" s="501"/>
      <c r="BJ498" s="501"/>
      <c r="BK498" s="483"/>
      <c r="BL498" s="502"/>
      <c r="BM498" s="1231" t="s">
        <v>396</v>
      </c>
      <c r="BN498" s="1232"/>
      <c r="BO498" s="1232"/>
      <c r="BP498" s="1233"/>
      <c r="BQ498" s="496"/>
      <c r="BR498" s="496"/>
      <c r="BS498" s="107"/>
      <c r="BU498" s="674"/>
      <c r="BV498" s="623" t="b">
        <v>0</v>
      </c>
      <c r="BW498" s="623" t="b">
        <v>0</v>
      </c>
      <c r="BX498" s="623"/>
      <c r="BY498" s="623"/>
      <c r="BZ498" s="623"/>
      <c r="CA498" s="623"/>
      <c r="CB498" s="623"/>
      <c r="CC498" s="623"/>
      <c r="CD498" s="623"/>
      <c r="CE498" s="623"/>
      <c r="CF498" s="623"/>
      <c r="CG498" s="623"/>
      <c r="CH498" s="623"/>
      <c r="CI498" s="748"/>
      <c r="CJ498" s="748"/>
    </row>
    <row r="499" spans="1:88" s="520" customFormat="1" ht="30" customHeight="1">
      <c r="A499" s="659"/>
      <c r="B499" s="72"/>
      <c r="C499" s="120"/>
      <c r="D499" s="120"/>
      <c r="E499" s="120"/>
      <c r="F499" s="120"/>
      <c r="G499" s="463" t="s">
        <v>131</v>
      </c>
      <c r="H499" s="504"/>
      <c r="I499" s="504"/>
      <c r="J499" s="504"/>
      <c r="K499" s="504"/>
      <c r="L499" s="504"/>
      <c r="M499" s="504"/>
      <c r="N499" s="504"/>
      <c r="O499" s="504"/>
      <c r="P499" s="504"/>
      <c r="Q499" s="504"/>
      <c r="R499" s="504"/>
      <c r="S499" s="504"/>
      <c r="T499" s="504"/>
      <c r="U499" s="504"/>
      <c r="V499" s="504"/>
      <c r="W499" s="504"/>
      <c r="X499" s="504"/>
      <c r="Y499" s="504"/>
      <c r="Z499" s="504"/>
      <c r="AA499" s="504"/>
      <c r="AB499" s="504"/>
      <c r="AC499" s="504"/>
      <c r="AD499" s="504"/>
      <c r="AE499" s="504"/>
      <c r="AF499" s="1145" t="s">
        <v>398</v>
      </c>
      <c r="AG499" s="1146"/>
      <c r="AH499" s="1146"/>
      <c r="AI499" s="1147"/>
      <c r="AJ499" s="505" t="s">
        <v>135</v>
      </c>
      <c r="AK499" s="506"/>
      <c r="AL499" s="506"/>
      <c r="AM499" s="506"/>
      <c r="AN499" s="506"/>
      <c r="AO499" s="506"/>
      <c r="AP499" s="506"/>
      <c r="AQ499" s="506"/>
      <c r="AR499" s="506"/>
      <c r="AS499" s="506"/>
      <c r="AT499" s="506"/>
      <c r="AU499" s="506"/>
      <c r="AV499" s="506"/>
      <c r="AW499" s="506"/>
      <c r="AX499" s="506"/>
      <c r="AY499" s="506"/>
      <c r="AZ499" s="506"/>
      <c r="BA499" s="506"/>
      <c r="BB499" s="506"/>
      <c r="BC499" s="506"/>
      <c r="BD499" s="506"/>
      <c r="BE499" s="506"/>
      <c r="BF499" s="506"/>
      <c r="BG499" s="506"/>
      <c r="BH499" s="506"/>
      <c r="BI499" s="506"/>
      <c r="BJ499" s="506"/>
      <c r="BK499" s="465"/>
      <c r="BL499" s="507"/>
      <c r="BM499" s="1080" t="s">
        <v>399</v>
      </c>
      <c r="BN499" s="1081"/>
      <c r="BO499" s="1081"/>
      <c r="BP499" s="1082"/>
      <c r="BQ499" s="496"/>
      <c r="BR499" s="496"/>
      <c r="BS499" s="107"/>
      <c r="BU499" s="674"/>
      <c r="BV499" s="623" t="b">
        <v>0</v>
      </c>
      <c r="BW499" s="623" t="b">
        <v>0</v>
      </c>
      <c r="BX499" s="623"/>
      <c r="BY499" s="623"/>
      <c r="BZ499" s="623"/>
      <c r="CA499" s="623"/>
      <c r="CB499" s="623"/>
      <c r="CC499" s="623"/>
      <c r="CD499" s="623"/>
      <c r="CE499" s="623"/>
      <c r="CF499" s="623"/>
      <c r="CG499" s="623"/>
      <c r="CH499" s="623"/>
      <c r="CI499" s="748"/>
      <c r="CJ499" s="748"/>
    </row>
    <row r="500" spans="1:88" s="520" customFormat="1" ht="30" customHeight="1">
      <c r="A500" s="659"/>
      <c r="B500" s="72"/>
      <c r="C500" s="120"/>
      <c r="D500" s="120"/>
      <c r="E500" s="120"/>
      <c r="F500" s="120"/>
      <c r="G500" s="466" t="s">
        <v>134</v>
      </c>
      <c r="H500" s="508"/>
      <c r="I500" s="508"/>
      <c r="J500" s="508"/>
      <c r="K500" s="508"/>
      <c r="L500" s="508"/>
      <c r="M500" s="508"/>
      <c r="N500" s="508"/>
      <c r="O500" s="508"/>
      <c r="P500" s="508"/>
      <c r="Q500" s="508"/>
      <c r="R500" s="508"/>
      <c r="S500" s="508"/>
      <c r="T500" s="508"/>
      <c r="U500" s="508"/>
      <c r="V500" s="508"/>
      <c r="W500" s="508"/>
      <c r="X500" s="508"/>
      <c r="Y500" s="508"/>
      <c r="Z500" s="508"/>
      <c r="AA500" s="508"/>
      <c r="AB500" s="508"/>
      <c r="AC500" s="508"/>
      <c r="AD500" s="508"/>
      <c r="AE500" s="508"/>
      <c r="AF500" s="1265" t="s">
        <v>401</v>
      </c>
      <c r="AG500" s="1266"/>
      <c r="AH500" s="1266"/>
      <c r="AI500" s="1267"/>
      <c r="AJ500" s="447" t="s">
        <v>252</v>
      </c>
      <c r="AK500" s="509"/>
      <c r="AL500" s="509"/>
      <c r="AM500" s="509"/>
      <c r="AN500" s="509"/>
      <c r="AO500" s="509"/>
      <c r="AP500" s="509"/>
      <c r="AQ500" s="509"/>
      <c r="AR500" s="509"/>
      <c r="AS500" s="509"/>
      <c r="AT500" s="509"/>
      <c r="AU500" s="509"/>
      <c r="AV500" s="509"/>
      <c r="AW500" s="509"/>
      <c r="AX500" s="509"/>
      <c r="AY500" s="509"/>
      <c r="AZ500" s="509"/>
      <c r="BA500" s="509"/>
      <c r="BB500" s="509"/>
      <c r="BC500" s="509"/>
      <c r="BD500" s="509"/>
      <c r="BE500" s="509"/>
      <c r="BF500" s="509"/>
      <c r="BG500" s="509"/>
      <c r="BH500" s="509"/>
      <c r="BI500" s="509"/>
      <c r="BJ500" s="509"/>
      <c r="BK500" s="448"/>
      <c r="BL500" s="510"/>
      <c r="BM500" s="1228" t="s">
        <v>402</v>
      </c>
      <c r="BN500" s="1229"/>
      <c r="BO500" s="1229"/>
      <c r="BP500" s="1230"/>
      <c r="BQ500" s="496"/>
      <c r="BR500" s="496"/>
      <c r="BS500" s="107"/>
      <c r="BU500" s="674"/>
      <c r="BV500" s="623" t="b">
        <v>0</v>
      </c>
      <c r="BW500" s="623" t="b">
        <v>0</v>
      </c>
      <c r="BX500" s="623"/>
      <c r="BY500" s="623"/>
      <c r="BZ500" s="623"/>
      <c r="CA500" s="623"/>
      <c r="CB500" s="623"/>
      <c r="CC500" s="623"/>
      <c r="CD500" s="623"/>
      <c r="CE500" s="623"/>
      <c r="CF500" s="623"/>
      <c r="CG500" s="623"/>
      <c r="CH500" s="623"/>
      <c r="CI500" s="748"/>
      <c r="CJ500" s="748"/>
    </row>
    <row r="501" spans="1:88" s="520" customFormat="1" ht="22.15" customHeight="1">
      <c r="A501" s="659"/>
      <c r="B501" s="72"/>
      <c r="C501" s="120"/>
      <c r="D501" s="120"/>
      <c r="E501" s="120"/>
      <c r="F501" s="120"/>
      <c r="G501" s="120"/>
      <c r="H501" s="149"/>
      <c r="I501" s="149"/>
      <c r="J501" s="149"/>
      <c r="K501" s="149"/>
      <c r="L501" s="149"/>
      <c r="M501" s="149"/>
      <c r="N501" s="149"/>
      <c r="O501" s="149"/>
      <c r="P501" s="149"/>
      <c r="Q501" s="149"/>
      <c r="R501" s="149"/>
      <c r="S501" s="149"/>
      <c r="T501" s="149"/>
      <c r="U501" s="149"/>
      <c r="V501" s="149"/>
      <c r="W501" s="149"/>
      <c r="X501" s="149"/>
      <c r="Y501" s="149"/>
      <c r="Z501" s="149"/>
      <c r="AA501" s="149"/>
      <c r="AB501" s="149"/>
      <c r="AC501" s="149"/>
      <c r="AD501" s="149"/>
      <c r="AE501" s="149"/>
      <c r="AF501" s="511"/>
      <c r="AG501" s="511"/>
      <c r="AH501" s="511"/>
      <c r="AI501" s="511"/>
      <c r="AJ501" s="120"/>
      <c r="AK501" s="149"/>
      <c r="AL501" s="149"/>
      <c r="AM501" s="149"/>
      <c r="AN501" s="149"/>
      <c r="AO501" s="149"/>
      <c r="AP501" s="149"/>
      <c r="AQ501" s="149"/>
      <c r="AR501" s="149"/>
      <c r="AS501" s="149"/>
      <c r="AT501" s="149"/>
      <c r="AU501" s="149"/>
      <c r="AV501" s="149"/>
      <c r="AW501" s="149"/>
      <c r="AX501" s="149"/>
      <c r="AY501" s="149"/>
      <c r="AZ501" s="149"/>
      <c r="BA501" s="149"/>
      <c r="BB501" s="149"/>
      <c r="BC501" s="149"/>
      <c r="BD501" s="149"/>
      <c r="BE501" s="149"/>
      <c r="BF501" s="149"/>
      <c r="BG501" s="149"/>
      <c r="BH501" s="149"/>
      <c r="BI501" s="149"/>
      <c r="BJ501" s="149"/>
      <c r="BK501" s="444"/>
      <c r="BL501" s="512"/>
      <c r="BM501" s="511"/>
      <c r="BN501" s="511"/>
      <c r="BO501" s="511"/>
      <c r="BP501" s="79" t="b">
        <f>IF(BW500=TRUE,IF((COUNTIF(BV498:BV500,TRUE)+COUNTIF(BW498:BW499,TRUE))&gt;=1,"１～5は複数選択可、6は一択でお願いします。",""))</f>
        <v>0</v>
      </c>
      <c r="BQ501" s="496"/>
      <c r="BR501" s="496"/>
      <c r="BS501" s="107"/>
      <c r="BU501" s="674"/>
      <c r="BV501" s="623"/>
      <c r="BW501" s="623"/>
      <c r="BX501" s="623"/>
      <c r="BY501" s="623"/>
      <c r="BZ501" s="623"/>
      <c r="CA501" s="623"/>
      <c r="CB501" s="623"/>
      <c r="CC501" s="623"/>
      <c r="CD501" s="623"/>
      <c r="CE501" s="623"/>
      <c r="CF501" s="623"/>
      <c r="CG501" s="623"/>
      <c r="CH501" s="623"/>
      <c r="CI501" s="748"/>
      <c r="CJ501" s="748"/>
    </row>
    <row r="502" spans="1:88" s="520" customFormat="1" ht="15" customHeight="1">
      <c r="A502" s="659"/>
      <c r="B502" s="72"/>
      <c r="C502" s="120"/>
      <c r="D502" s="120"/>
      <c r="E502" s="120"/>
      <c r="F502" s="120"/>
      <c r="G502" s="120"/>
      <c r="H502" s="149"/>
      <c r="I502" s="149"/>
      <c r="J502" s="149"/>
      <c r="K502" s="149"/>
      <c r="L502" s="149"/>
      <c r="M502" s="149"/>
      <c r="N502" s="149"/>
      <c r="O502" s="149"/>
      <c r="P502" s="149"/>
      <c r="Q502" s="149"/>
      <c r="R502" s="149"/>
      <c r="S502" s="149"/>
      <c r="T502" s="149"/>
      <c r="U502" s="149"/>
      <c r="V502" s="149"/>
      <c r="W502" s="149"/>
      <c r="X502" s="149"/>
      <c r="Y502" s="149"/>
      <c r="Z502" s="149"/>
      <c r="AA502" s="149"/>
      <c r="AB502" s="149"/>
      <c r="AC502" s="149"/>
      <c r="AD502" s="149"/>
      <c r="AE502" s="149"/>
      <c r="AF502" s="511"/>
      <c r="AG502" s="511"/>
      <c r="AH502" s="511"/>
      <c r="AI502" s="511"/>
      <c r="AJ502" s="120"/>
      <c r="AK502" s="149"/>
      <c r="AL502" s="149"/>
      <c r="AM502" s="149"/>
      <c r="AN502" s="149"/>
      <c r="AO502" s="149"/>
      <c r="AP502" s="149"/>
      <c r="AQ502" s="149"/>
      <c r="AR502" s="149"/>
      <c r="AS502" s="149"/>
      <c r="AT502" s="149"/>
      <c r="AU502" s="149"/>
      <c r="AV502" s="149"/>
      <c r="AW502" s="149"/>
      <c r="AX502" s="149"/>
      <c r="AY502" s="149"/>
      <c r="AZ502" s="149"/>
      <c r="BA502" s="149"/>
      <c r="BB502" s="149"/>
      <c r="BC502" s="149"/>
      <c r="BD502" s="149"/>
      <c r="BE502" s="149"/>
      <c r="BF502" s="149"/>
      <c r="BG502" s="149"/>
      <c r="BH502" s="149"/>
      <c r="BI502" s="149"/>
      <c r="BJ502" s="149"/>
      <c r="BK502" s="444"/>
      <c r="BL502" s="512"/>
      <c r="BM502" s="511"/>
      <c r="BN502" s="511"/>
      <c r="BO502" s="511"/>
      <c r="BP502" s="79"/>
      <c r="BQ502" s="496"/>
      <c r="BR502" s="496"/>
      <c r="BS502" s="107"/>
      <c r="BU502" s="674"/>
      <c r="BV502" s="623"/>
      <c r="BW502" s="623"/>
      <c r="BX502" s="623"/>
      <c r="BY502" s="623"/>
      <c r="BZ502" s="623"/>
      <c r="CA502" s="623"/>
      <c r="CB502" s="623"/>
      <c r="CC502" s="623"/>
      <c r="CD502" s="623"/>
      <c r="CE502" s="623"/>
      <c r="CF502" s="623"/>
      <c r="CG502" s="623"/>
      <c r="CH502" s="623"/>
      <c r="CI502" s="748"/>
      <c r="CJ502" s="748"/>
    </row>
    <row r="503" spans="1:88" s="520" customFormat="1" ht="22.15" customHeight="1">
      <c r="A503" s="659"/>
      <c r="B503" s="72"/>
      <c r="C503" s="120"/>
      <c r="D503" s="120"/>
      <c r="E503" s="120"/>
      <c r="F503" s="120"/>
      <c r="G503" s="120"/>
      <c r="H503" s="149"/>
      <c r="I503" s="149"/>
      <c r="J503" s="149"/>
      <c r="K503" s="149"/>
      <c r="L503" s="149"/>
      <c r="M503" s="149"/>
      <c r="N503" s="149"/>
      <c r="O503" s="149"/>
      <c r="P503" s="149"/>
      <c r="Q503" s="149"/>
      <c r="R503" s="149"/>
      <c r="S503" s="149"/>
      <c r="T503" s="149"/>
      <c r="U503" s="149"/>
      <c r="V503" s="149"/>
      <c r="W503" s="149"/>
      <c r="X503" s="149"/>
      <c r="Y503" s="149"/>
      <c r="Z503" s="149"/>
      <c r="AA503" s="149"/>
      <c r="AB503" s="149"/>
      <c r="AC503" s="149"/>
      <c r="AD503" s="149"/>
      <c r="AE503" s="149"/>
      <c r="AF503" s="511"/>
      <c r="AG503" s="511"/>
      <c r="AH503" s="511"/>
      <c r="AI503" s="511"/>
      <c r="AJ503" s="120"/>
      <c r="AK503" s="149"/>
      <c r="AL503" s="149"/>
      <c r="AM503" s="149"/>
      <c r="AN503" s="149"/>
      <c r="AO503" s="149"/>
      <c r="AP503" s="149"/>
      <c r="AQ503" s="149"/>
      <c r="AR503" s="149"/>
      <c r="AS503" s="149"/>
      <c r="AT503" s="149"/>
      <c r="AU503" s="149"/>
      <c r="AV503" s="149"/>
      <c r="AW503" s="149"/>
      <c r="AX503" s="149"/>
      <c r="AY503" s="149"/>
      <c r="AZ503" s="149"/>
      <c r="BA503" s="149"/>
      <c r="BB503" s="149"/>
      <c r="BC503" s="149"/>
      <c r="BD503" s="149"/>
      <c r="BE503" s="149"/>
      <c r="BF503" s="149"/>
      <c r="BG503" s="149"/>
      <c r="BH503" s="149"/>
      <c r="BI503" s="149"/>
      <c r="BJ503" s="149"/>
      <c r="BK503" s="444"/>
      <c r="BL503" s="512"/>
      <c r="BM503" s="511"/>
      <c r="BN503" s="511"/>
      <c r="BO503" s="511"/>
      <c r="BP503" s="79"/>
      <c r="BQ503" s="496"/>
      <c r="BR503" s="496"/>
      <c r="BS503" s="107"/>
      <c r="BU503" s="674"/>
      <c r="BV503" s="623"/>
      <c r="BW503" s="623"/>
      <c r="BX503" s="623"/>
      <c r="BY503" s="623"/>
      <c r="BZ503" s="623"/>
      <c r="CA503" s="623"/>
      <c r="CB503" s="623"/>
      <c r="CC503" s="623"/>
      <c r="CD503" s="623"/>
      <c r="CE503" s="623"/>
      <c r="CF503" s="623"/>
      <c r="CG503" s="623"/>
      <c r="CH503" s="623"/>
      <c r="CI503" s="748"/>
      <c r="CJ503" s="748"/>
    </row>
    <row r="504" spans="1:88" s="520" customFormat="1" ht="22.15" customHeight="1">
      <c r="A504" s="669"/>
      <c r="B504" s="513"/>
      <c r="C504" s="513"/>
      <c r="D504" s="114"/>
      <c r="E504" s="1171" t="s">
        <v>761</v>
      </c>
      <c r="F504" s="1171"/>
      <c r="G504" s="1171"/>
      <c r="H504" s="1171"/>
      <c r="I504" s="1171"/>
      <c r="J504" s="1171"/>
      <c r="K504" s="1171"/>
      <c r="L504" s="1171"/>
      <c r="M504" s="1171"/>
      <c r="N504" s="1171"/>
      <c r="O504" s="1171"/>
      <c r="P504" s="1171"/>
      <c r="Q504" s="1171"/>
      <c r="R504" s="1171"/>
      <c r="S504" s="1171"/>
      <c r="T504" s="1171"/>
      <c r="U504" s="1171"/>
      <c r="V504" s="1171"/>
      <c r="W504" s="1171"/>
      <c r="X504" s="1171"/>
      <c r="Y504" s="1171"/>
      <c r="Z504" s="1171"/>
      <c r="AA504" s="1171"/>
      <c r="AB504" s="1171"/>
      <c r="AC504" s="1171"/>
      <c r="AD504" s="1171"/>
      <c r="AE504" s="1171"/>
      <c r="AF504" s="1171"/>
      <c r="AG504" s="1171"/>
      <c r="AH504" s="1171"/>
      <c r="AI504" s="1171"/>
      <c r="AJ504" s="1171"/>
      <c r="AK504" s="1171"/>
      <c r="AL504" s="1171"/>
      <c r="AM504" s="1171"/>
      <c r="AN504" s="1171"/>
      <c r="AO504" s="1171"/>
      <c r="AP504" s="1171"/>
      <c r="AQ504" s="1171"/>
      <c r="AR504" s="1171"/>
      <c r="AS504" s="1171"/>
      <c r="AT504" s="1171"/>
      <c r="AU504" s="1171"/>
      <c r="AV504" s="1171"/>
      <c r="AW504" s="1171"/>
      <c r="AX504" s="1171"/>
      <c r="AY504" s="1171"/>
      <c r="AZ504" s="1171"/>
      <c r="BA504" s="1171"/>
      <c r="BB504" s="1171"/>
      <c r="BC504" s="1171"/>
      <c r="BD504" s="1171"/>
      <c r="BE504" s="1171"/>
      <c r="BF504" s="1171"/>
      <c r="BG504" s="1171"/>
      <c r="BH504" s="1171"/>
      <c r="BI504" s="1171"/>
      <c r="BJ504" s="1171"/>
      <c r="BK504" s="1171"/>
      <c r="BL504" s="1171"/>
      <c r="BM504" s="1171"/>
      <c r="BN504" s="1171"/>
      <c r="BO504" s="1171"/>
      <c r="BP504" s="1171"/>
      <c r="BQ504" s="1171"/>
      <c r="BR504" s="1171"/>
      <c r="BS504" s="513"/>
      <c r="BU504" s="674"/>
      <c r="BV504" s="623"/>
      <c r="BW504" s="623"/>
      <c r="BX504" s="623"/>
      <c r="BY504" s="623"/>
      <c r="BZ504" s="623"/>
      <c r="CA504" s="623"/>
      <c r="CB504" s="623"/>
      <c r="CC504" s="623"/>
      <c r="CD504" s="623"/>
      <c r="CE504" s="623"/>
      <c r="CF504" s="623"/>
      <c r="CG504" s="623"/>
      <c r="CH504" s="623"/>
      <c r="CI504" s="748"/>
      <c r="CJ504" s="748"/>
    </row>
    <row r="505" spans="1:88" s="520" customFormat="1" ht="7.5" customHeight="1">
      <c r="A505" s="670"/>
      <c r="B505" s="516"/>
      <c r="C505" s="516"/>
      <c r="D505" s="517"/>
      <c r="E505" s="518"/>
      <c r="F505" s="518"/>
      <c r="G505" s="518"/>
      <c r="H505" s="518"/>
      <c r="I505" s="518"/>
      <c r="J505" s="518"/>
      <c r="K505" s="518"/>
      <c r="L505" s="518"/>
      <c r="M505" s="518"/>
      <c r="N505" s="518"/>
      <c r="O505" s="518"/>
      <c r="P505" s="518"/>
      <c r="Q505" s="518"/>
      <c r="R505" s="518"/>
      <c r="S505" s="518"/>
      <c r="T505" s="518"/>
      <c r="U505" s="518"/>
      <c r="V505" s="518"/>
      <c r="W505" s="518"/>
      <c r="X505" s="518"/>
      <c r="Y505" s="518"/>
      <c r="Z505" s="518"/>
      <c r="AA505" s="518"/>
      <c r="AB505" s="518"/>
      <c r="AC505" s="518"/>
      <c r="AD505" s="518"/>
      <c r="AE505" s="518"/>
      <c r="AF505" s="518"/>
      <c r="AG505" s="518"/>
      <c r="AH505" s="518"/>
      <c r="AI505" s="518"/>
      <c r="AJ505" s="518"/>
      <c r="AK505" s="518"/>
      <c r="AL505" s="518"/>
      <c r="AM505" s="518"/>
      <c r="AN505" s="518"/>
      <c r="AO505" s="518"/>
      <c r="AP505" s="518"/>
      <c r="AQ505" s="518"/>
      <c r="AR505" s="518"/>
      <c r="AS505" s="518"/>
      <c r="AT505" s="518"/>
      <c r="AU505" s="518"/>
      <c r="AV505" s="518"/>
      <c r="AW505" s="518"/>
      <c r="AX505" s="518"/>
      <c r="AY505" s="518"/>
      <c r="AZ505" s="518"/>
      <c r="BA505" s="518"/>
      <c r="BB505" s="518"/>
      <c r="BC505" s="518"/>
      <c r="BD505" s="518"/>
      <c r="BE505" s="518"/>
      <c r="BF505" s="518"/>
      <c r="BG505" s="518"/>
      <c r="BH505" s="518"/>
      <c r="BI505" s="518"/>
      <c r="BJ505" s="518"/>
      <c r="BK505" s="518"/>
      <c r="BL505" s="518"/>
      <c r="BM505" s="518"/>
      <c r="BN505" s="518"/>
      <c r="BO505" s="518"/>
      <c r="BP505" s="518"/>
      <c r="BQ505" s="518"/>
      <c r="BR505" s="519"/>
      <c r="BS505" s="516"/>
      <c r="BU505" s="674"/>
      <c r="BV505" s="623"/>
      <c r="BW505" s="623"/>
      <c r="BX505" s="623"/>
      <c r="BY505" s="623"/>
      <c r="BZ505" s="623"/>
      <c r="CA505" s="623"/>
      <c r="CB505" s="623"/>
      <c r="CC505" s="623"/>
      <c r="CD505" s="623"/>
      <c r="CE505" s="623"/>
      <c r="CF505" s="623"/>
      <c r="CG505" s="623"/>
      <c r="CH505" s="623"/>
      <c r="CI505" s="748"/>
      <c r="CJ505" s="748"/>
    </row>
    <row r="506" spans="1:88" s="526" customFormat="1" ht="72" customHeight="1">
      <c r="A506" s="671"/>
      <c r="B506" s="522"/>
      <c r="C506" s="523" t="s">
        <v>771</v>
      </c>
      <c r="D506" s="522"/>
      <c r="E506" s="522"/>
      <c r="F506" s="522"/>
      <c r="G506" s="523" t="s">
        <v>303</v>
      </c>
      <c r="H506" s="522"/>
      <c r="I506" s="1556" t="s">
        <v>772</v>
      </c>
      <c r="J506" s="1557"/>
      <c r="K506" s="1557"/>
      <c r="L506" s="1557"/>
      <c r="M506" s="1557"/>
      <c r="N506" s="1557"/>
      <c r="O506" s="1557"/>
      <c r="P506" s="1557"/>
      <c r="Q506" s="1557"/>
      <c r="R506" s="1557"/>
      <c r="S506" s="1557"/>
      <c r="T506" s="1557"/>
      <c r="U506" s="1557"/>
      <c r="V506" s="1557"/>
      <c r="W506" s="1557"/>
      <c r="X506" s="1557"/>
      <c r="Y506" s="1557"/>
      <c r="Z506" s="1557"/>
      <c r="AA506" s="1557"/>
      <c r="AB506" s="1557"/>
      <c r="AC506" s="1557"/>
      <c r="AD506" s="1557"/>
      <c r="AE506" s="1557"/>
      <c r="AF506" s="1557"/>
      <c r="AG506" s="1557"/>
      <c r="AH506" s="1557"/>
      <c r="AI506" s="1557"/>
      <c r="AJ506" s="1557"/>
      <c r="AK506" s="1557"/>
      <c r="AL506" s="1557"/>
      <c r="AM506" s="1557"/>
      <c r="AN506" s="1557"/>
      <c r="AO506" s="1557"/>
      <c r="AP506" s="1557"/>
      <c r="AQ506" s="1557"/>
      <c r="AR506" s="1557"/>
      <c r="AS506" s="1557"/>
      <c r="AT506" s="1557"/>
      <c r="AU506" s="1557"/>
      <c r="AV506" s="1557"/>
      <c r="AW506" s="1557"/>
      <c r="AX506" s="1557"/>
      <c r="AY506" s="1557"/>
      <c r="AZ506" s="1557"/>
      <c r="BA506" s="1557"/>
      <c r="BB506" s="1557"/>
      <c r="BC506" s="1557"/>
      <c r="BD506" s="1557"/>
      <c r="BE506" s="1557"/>
      <c r="BF506" s="1557"/>
      <c r="BG506" s="1557"/>
      <c r="BH506" s="1557"/>
      <c r="BI506" s="1557"/>
      <c r="BJ506" s="1557"/>
      <c r="BK506" s="1557"/>
      <c r="BL506" s="1557"/>
      <c r="BM506" s="1557"/>
      <c r="BN506" s="1557"/>
      <c r="BO506" s="1557"/>
      <c r="BP506" s="1557"/>
      <c r="BQ506" s="522"/>
      <c r="BR506" s="522"/>
      <c r="BS506" s="522"/>
      <c r="BU506" s="672"/>
      <c r="BV506" s="619"/>
      <c r="BW506" s="619"/>
      <c r="BX506" s="619"/>
      <c r="BY506" s="619"/>
      <c r="BZ506" s="619"/>
      <c r="CA506" s="619"/>
      <c r="CB506" s="619"/>
      <c r="CC506" s="619"/>
      <c r="CD506" s="619"/>
      <c r="CE506" s="619"/>
      <c r="CF506" s="619"/>
      <c r="CG506" s="619"/>
      <c r="CH506" s="619"/>
      <c r="CI506" s="743"/>
      <c r="CJ506" s="743"/>
    </row>
    <row r="507" spans="1:88" ht="6" customHeight="1">
      <c r="A507" s="671"/>
      <c r="B507" s="522"/>
      <c r="C507" s="523"/>
      <c r="D507" s="522"/>
      <c r="E507" s="522"/>
      <c r="F507" s="522"/>
      <c r="G507" s="523"/>
      <c r="H507" s="522"/>
      <c r="I507" s="524"/>
      <c r="J507" s="525"/>
      <c r="K507" s="525"/>
      <c r="L507" s="525"/>
      <c r="M507" s="525"/>
      <c r="N507" s="525"/>
      <c r="O507" s="525"/>
      <c r="P507" s="525"/>
      <c r="Q507" s="525"/>
      <c r="R507" s="525"/>
      <c r="S507" s="525"/>
      <c r="T507" s="525"/>
      <c r="U507" s="525"/>
      <c r="V507" s="525"/>
      <c r="W507" s="525"/>
      <c r="X507" s="525"/>
      <c r="Y507" s="525"/>
      <c r="Z507" s="525"/>
      <c r="AA507" s="525"/>
      <c r="AB507" s="525"/>
      <c r="AC507" s="525"/>
      <c r="AD507" s="525"/>
      <c r="AE507" s="525"/>
      <c r="AF507" s="525"/>
      <c r="AG507" s="525"/>
      <c r="AH507" s="525"/>
      <c r="AI507" s="525"/>
      <c r="AJ507" s="525"/>
      <c r="AK507" s="525"/>
      <c r="AL507" s="525"/>
      <c r="AM507" s="525"/>
      <c r="AN507" s="525"/>
      <c r="AO507" s="525"/>
      <c r="AP507" s="525"/>
      <c r="AQ507" s="525"/>
      <c r="AR507" s="525"/>
      <c r="AS507" s="525"/>
      <c r="AT507" s="525"/>
      <c r="AU507" s="525"/>
      <c r="AV507" s="525"/>
      <c r="AW507" s="525"/>
      <c r="AX507" s="525"/>
      <c r="AY507" s="525"/>
      <c r="AZ507" s="525"/>
      <c r="BA507" s="525"/>
      <c r="BB507" s="525"/>
      <c r="BC507" s="525"/>
      <c r="BD507" s="525"/>
      <c r="BE507" s="525"/>
      <c r="BF507" s="525"/>
      <c r="BG507" s="525"/>
      <c r="BH507" s="525"/>
      <c r="BI507" s="525"/>
      <c r="BJ507" s="525"/>
      <c r="BK507" s="525"/>
      <c r="BL507" s="525"/>
      <c r="BM507" s="525"/>
      <c r="BN507" s="525"/>
      <c r="BO507" s="525"/>
      <c r="BP507" s="525"/>
      <c r="BQ507" s="522"/>
      <c r="BR507" s="522"/>
      <c r="BS507" s="522"/>
      <c r="BU507" s="653"/>
    </row>
    <row r="508" spans="1:88" s="168" customFormat="1" ht="30" customHeight="1">
      <c r="A508" s="672"/>
      <c r="B508" s="526"/>
      <c r="C508" s="526"/>
      <c r="D508" s="526"/>
      <c r="E508" s="526"/>
      <c r="F508" s="1255" t="s">
        <v>336</v>
      </c>
      <c r="G508" s="1256"/>
      <c r="H508" s="1256"/>
      <c r="I508" s="1256"/>
      <c r="J508" s="1256"/>
      <c r="K508" s="1256"/>
      <c r="L508" s="1256"/>
      <c r="M508" s="1256"/>
      <c r="N508" s="1256"/>
      <c r="O508" s="1256"/>
      <c r="P508" s="1256"/>
      <c r="Q508" s="1256"/>
      <c r="R508" s="1256"/>
      <c r="S508" s="1256"/>
      <c r="T508" s="1256"/>
      <c r="U508" s="1256"/>
      <c r="V508" s="1256"/>
      <c r="W508" s="1256"/>
      <c r="X508" s="1256"/>
      <c r="Y508" s="1256"/>
      <c r="Z508" s="1256"/>
      <c r="AA508" s="1256"/>
      <c r="AB508" s="1256"/>
      <c r="AC508" s="1256"/>
      <c r="AD508" s="1256"/>
      <c r="AE508" s="1256"/>
      <c r="AF508" s="1256"/>
      <c r="AG508" s="1256"/>
      <c r="AH508" s="1256"/>
      <c r="AI508" s="1256"/>
      <c r="AJ508" s="1256"/>
      <c r="AK508" s="1256"/>
      <c r="AL508" s="1256"/>
      <c r="AM508" s="1256"/>
      <c r="AN508" s="1256"/>
      <c r="AO508" s="1256"/>
      <c r="AP508" s="1256"/>
      <c r="AQ508" s="1256"/>
      <c r="AR508" s="1256"/>
      <c r="AS508" s="1256"/>
      <c r="AT508" s="1256"/>
      <c r="AU508" s="1256"/>
      <c r="AV508" s="1256"/>
      <c r="AW508" s="1256"/>
      <c r="AX508" s="1256"/>
      <c r="AY508" s="1256"/>
      <c r="AZ508" s="1256"/>
      <c r="BA508" s="1256"/>
      <c r="BB508" s="1256"/>
      <c r="BC508" s="1256"/>
      <c r="BD508" s="1256"/>
      <c r="BE508" s="1256"/>
      <c r="BF508" s="1256"/>
      <c r="BG508" s="1256"/>
      <c r="BH508" s="1256"/>
      <c r="BI508" s="1256"/>
      <c r="BJ508" s="1256"/>
      <c r="BK508" s="1257"/>
      <c r="BL508" s="1213" t="s">
        <v>529</v>
      </c>
      <c r="BM508" s="1214"/>
      <c r="BN508" s="1214"/>
      <c r="BO508" s="1214"/>
      <c r="BP508" s="1214"/>
      <c r="BQ508" s="1215"/>
      <c r="BR508" s="526"/>
      <c r="BS508" s="526"/>
      <c r="BU508" s="675"/>
      <c r="BV508" s="624" t="b">
        <v>0</v>
      </c>
      <c r="BW508" s="624"/>
      <c r="BX508" s="624"/>
      <c r="BY508" s="624"/>
      <c r="BZ508" s="624"/>
      <c r="CA508" s="624"/>
      <c r="CB508" s="624"/>
      <c r="CC508" s="624"/>
      <c r="CD508" s="624"/>
      <c r="CE508" s="624"/>
      <c r="CF508" s="624"/>
      <c r="CG508" s="624"/>
      <c r="CH508" s="624"/>
      <c r="CI508" s="749"/>
      <c r="CJ508" s="749"/>
    </row>
    <row r="509" spans="1:88" s="149" customFormat="1" ht="30" customHeight="1">
      <c r="A509" s="672"/>
      <c r="B509" s="526"/>
      <c r="C509" s="526"/>
      <c r="D509" s="526"/>
      <c r="E509" s="526"/>
      <c r="F509" s="1258" t="s">
        <v>361</v>
      </c>
      <c r="G509" s="1259"/>
      <c r="H509" s="1259"/>
      <c r="I509" s="1259"/>
      <c r="J509" s="1259"/>
      <c r="K509" s="1259"/>
      <c r="L509" s="1259"/>
      <c r="M509" s="1259"/>
      <c r="N509" s="1259"/>
      <c r="O509" s="1259"/>
      <c r="P509" s="1259"/>
      <c r="Q509" s="1259"/>
      <c r="R509" s="1259"/>
      <c r="S509" s="1259"/>
      <c r="T509" s="1259"/>
      <c r="U509" s="1259"/>
      <c r="V509" s="1259"/>
      <c r="W509" s="1259"/>
      <c r="X509" s="1259"/>
      <c r="Y509" s="1259"/>
      <c r="Z509" s="1259"/>
      <c r="AA509" s="1259"/>
      <c r="AB509" s="1259"/>
      <c r="AC509" s="1259"/>
      <c r="AD509" s="1259"/>
      <c r="AE509" s="1259"/>
      <c r="AF509" s="1259"/>
      <c r="AG509" s="1259"/>
      <c r="AH509" s="1259"/>
      <c r="AI509" s="1259"/>
      <c r="AJ509" s="1259"/>
      <c r="AK509" s="1259"/>
      <c r="AL509" s="1259"/>
      <c r="AM509" s="1259"/>
      <c r="AN509" s="1259"/>
      <c r="AO509" s="1259"/>
      <c r="AP509" s="1259"/>
      <c r="AQ509" s="1259"/>
      <c r="AR509" s="1259"/>
      <c r="AS509" s="1259"/>
      <c r="AT509" s="1259"/>
      <c r="AU509" s="1259"/>
      <c r="AV509" s="1259"/>
      <c r="AW509" s="1259"/>
      <c r="AX509" s="1259"/>
      <c r="AY509" s="1259"/>
      <c r="AZ509" s="1259"/>
      <c r="BA509" s="1259"/>
      <c r="BB509" s="1259"/>
      <c r="BC509" s="1259"/>
      <c r="BD509" s="1259"/>
      <c r="BE509" s="1259"/>
      <c r="BF509" s="1259"/>
      <c r="BG509" s="1259"/>
      <c r="BH509" s="1259"/>
      <c r="BI509" s="1259"/>
      <c r="BJ509" s="1259"/>
      <c r="BK509" s="1260"/>
      <c r="BL509" s="1434" t="s">
        <v>530</v>
      </c>
      <c r="BM509" s="1419"/>
      <c r="BN509" s="1419"/>
      <c r="BO509" s="1419"/>
      <c r="BP509" s="1419"/>
      <c r="BQ509" s="1424"/>
      <c r="BR509" s="526"/>
      <c r="BS509" s="526"/>
      <c r="BU509" s="676"/>
      <c r="BV509" s="625" t="b">
        <v>0</v>
      </c>
      <c r="BW509" s="625"/>
      <c r="BX509" s="625"/>
      <c r="BY509" s="625"/>
      <c r="BZ509" s="625"/>
      <c r="CA509" s="625"/>
      <c r="CB509" s="625"/>
      <c r="CC509" s="625"/>
      <c r="CD509" s="625"/>
      <c r="CE509" s="625"/>
      <c r="CF509" s="625"/>
      <c r="CG509" s="625"/>
      <c r="CH509" s="625"/>
      <c r="CI509" s="750"/>
      <c r="CJ509" s="750"/>
    </row>
    <row r="510" spans="1:88" s="229" customFormat="1" ht="30" customHeight="1">
      <c r="A510" s="672"/>
      <c r="B510" s="526"/>
      <c r="C510" s="526"/>
      <c r="D510" s="526"/>
      <c r="E510" s="526"/>
      <c r="F510" s="1258" t="s">
        <v>362</v>
      </c>
      <c r="G510" s="1259"/>
      <c r="H510" s="1259"/>
      <c r="I510" s="1259"/>
      <c r="J510" s="1259"/>
      <c r="K510" s="1259"/>
      <c r="L510" s="1259"/>
      <c r="M510" s="1259"/>
      <c r="N510" s="1259"/>
      <c r="O510" s="1259"/>
      <c r="P510" s="1259"/>
      <c r="Q510" s="1259"/>
      <c r="R510" s="1259"/>
      <c r="S510" s="1259"/>
      <c r="T510" s="1259"/>
      <c r="U510" s="1259"/>
      <c r="V510" s="1259"/>
      <c r="W510" s="1259"/>
      <c r="X510" s="1259"/>
      <c r="Y510" s="1259"/>
      <c r="Z510" s="1259"/>
      <c r="AA510" s="1259"/>
      <c r="AB510" s="1259"/>
      <c r="AC510" s="1259"/>
      <c r="AD510" s="1259"/>
      <c r="AE510" s="1259"/>
      <c r="AF510" s="1259"/>
      <c r="AG510" s="1259"/>
      <c r="AH510" s="1259"/>
      <c r="AI510" s="1259"/>
      <c r="AJ510" s="1259"/>
      <c r="AK510" s="1259"/>
      <c r="AL510" s="1259"/>
      <c r="AM510" s="1259"/>
      <c r="AN510" s="1259"/>
      <c r="AO510" s="1259"/>
      <c r="AP510" s="1259"/>
      <c r="AQ510" s="1259"/>
      <c r="AR510" s="1259"/>
      <c r="AS510" s="1259"/>
      <c r="AT510" s="1259"/>
      <c r="AU510" s="1259"/>
      <c r="AV510" s="1259"/>
      <c r="AW510" s="1259"/>
      <c r="AX510" s="1259"/>
      <c r="AY510" s="1259"/>
      <c r="AZ510" s="1259"/>
      <c r="BA510" s="1259"/>
      <c r="BB510" s="1259"/>
      <c r="BC510" s="1259"/>
      <c r="BD510" s="1259"/>
      <c r="BE510" s="1259"/>
      <c r="BF510" s="1259"/>
      <c r="BG510" s="1259"/>
      <c r="BH510" s="1259"/>
      <c r="BI510" s="1259"/>
      <c r="BJ510" s="1259"/>
      <c r="BK510" s="1260"/>
      <c r="BL510" s="1434" t="s">
        <v>535</v>
      </c>
      <c r="BM510" s="1419"/>
      <c r="BN510" s="1419"/>
      <c r="BO510" s="1419"/>
      <c r="BP510" s="1419"/>
      <c r="BQ510" s="1424"/>
      <c r="BR510" s="526"/>
      <c r="BS510" s="526"/>
      <c r="BU510" s="656"/>
      <c r="BV510" s="581" t="b">
        <v>0</v>
      </c>
      <c r="BW510" s="581"/>
      <c r="BX510" s="581"/>
      <c r="BY510" s="581"/>
      <c r="BZ510" s="626"/>
      <c r="CA510" s="581"/>
      <c r="CB510" s="581"/>
      <c r="CC510" s="581"/>
      <c r="CD510" s="581"/>
      <c r="CE510" s="581"/>
      <c r="CF510" s="581"/>
      <c r="CG510" s="581"/>
      <c r="CH510" s="581"/>
      <c r="CI510" s="738"/>
      <c r="CJ510" s="738"/>
    </row>
    <row r="511" spans="1:88" s="229" customFormat="1" ht="30" customHeight="1">
      <c r="A511" s="672"/>
      <c r="B511" s="526"/>
      <c r="C511" s="526"/>
      <c r="D511" s="526"/>
      <c r="E511" s="526"/>
      <c r="F511" s="1258" t="s">
        <v>363</v>
      </c>
      <c r="G511" s="1259"/>
      <c r="H511" s="1259"/>
      <c r="I511" s="1259"/>
      <c r="J511" s="1259"/>
      <c r="K511" s="1259"/>
      <c r="L511" s="1259"/>
      <c r="M511" s="1259"/>
      <c r="N511" s="1259"/>
      <c r="O511" s="1259"/>
      <c r="P511" s="1259"/>
      <c r="Q511" s="1259"/>
      <c r="R511" s="1259"/>
      <c r="S511" s="1259"/>
      <c r="T511" s="1259"/>
      <c r="U511" s="1259"/>
      <c r="V511" s="1259"/>
      <c r="W511" s="1259"/>
      <c r="X511" s="1259"/>
      <c r="Y511" s="1259"/>
      <c r="Z511" s="1259"/>
      <c r="AA511" s="1259"/>
      <c r="AB511" s="1259"/>
      <c r="AC511" s="1259"/>
      <c r="AD511" s="1259"/>
      <c r="AE511" s="1259"/>
      <c r="AF511" s="1259"/>
      <c r="AG511" s="1259"/>
      <c r="AH511" s="1259"/>
      <c r="AI511" s="1259"/>
      <c r="AJ511" s="1259"/>
      <c r="AK511" s="1259"/>
      <c r="AL511" s="1259"/>
      <c r="AM511" s="1259"/>
      <c r="AN511" s="1259"/>
      <c r="AO511" s="1259"/>
      <c r="AP511" s="1259"/>
      <c r="AQ511" s="1259"/>
      <c r="AR511" s="1259"/>
      <c r="AS511" s="1259"/>
      <c r="AT511" s="1259"/>
      <c r="AU511" s="1259"/>
      <c r="AV511" s="1259"/>
      <c r="AW511" s="1259"/>
      <c r="AX511" s="1259"/>
      <c r="AY511" s="1259"/>
      <c r="AZ511" s="1259"/>
      <c r="BA511" s="1259"/>
      <c r="BB511" s="1259"/>
      <c r="BC511" s="1259"/>
      <c r="BD511" s="1259"/>
      <c r="BE511" s="1259"/>
      <c r="BF511" s="1259"/>
      <c r="BG511" s="1259"/>
      <c r="BH511" s="1259"/>
      <c r="BI511" s="1259"/>
      <c r="BJ511" s="1259"/>
      <c r="BK511" s="1260"/>
      <c r="BL511" s="1434" t="s">
        <v>536</v>
      </c>
      <c r="BM511" s="1419"/>
      <c r="BN511" s="1419"/>
      <c r="BO511" s="1419"/>
      <c r="BP511" s="1419"/>
      <c r="BQ511" s="1424"/>
      <c r="BR511" s="526"/>
      <c r="BS511" s="526"/>
      <c r="BU511" s="656"/>
      <c r="BV511" s="581" t="b">
        <v>0</v>
      </c>
      <c r="BW511" s="581"/>
      <c r="BX511" s="581"/>
      <c r="BY511" s="581"/>
      <c r="BZ511" s="626"/>
      <c r="CA511" s="581"/>
      <c r="CB511" s="581"/>
      <c r="CC511" s="581"/>
      <c r="CD511" s="581"/>
      <c r="CE511" s="581"/>
      <c r="CF511" s="581"/>
      <c r="CG511" s="581"/>
      <c r="CH511" s="581"/>
      <c r="CI511" s="738"/>
      <c r="CJ511" s="738"/>
    </row>
    <row r="512" spans="1:88" s="229" customFormat="1" ht="30" customHeight="1">
      <c r="A512" s="672"/>
      <c r="B512" s="526"/>
      <c r="C512" s="526"/>
      <c r="D512" s="526"/>
      <c r="E512" s="526"/>
      <c r="F512" s="1258" t="s">
        <v>364</v>
      </c>
      <c r="G512" s="1259"/>
      <c r="H512" s="1259"/>
      <c r="I512" s="1259"/>
      <c r="J512" s="1259"/>
      <c r="K512" s="1259"/>
      <c r="L512" s="1259"/>
      <c r="M512" s="1259"/>
      <c r="N512" s="1259"/>
      <c r="O512" s="1259"/>
      <c r="P512" s="1259"/>
      <c r="Q512" s="1259"/>
      <c r="R512" s="1259"/>
      <c r="S512" s="1259"/>
      <c r="T512" s="1259"/>
      <c r="U512" s="1259"/>
      <c r="V512" s="1259"/>
      <c r="W512" s="1259"/>
      <c r="X512" s="1259"/>
      <c r="Y512" s="1259"/>
      <c r="Z512" s="1259"/>
      <c r="AA512" s="1259"/>
      <c r="AB512" s="1259"/>
      <c r="AC512" s="1259"/>
      <c r="AD512" s="1259"/>
      <c r="AE512" s="1259"/>
      <c r="AF512" s="1259"/>
      <c r="AG512" s="1259"/>
      <c r="AH512" s="1259"/>
      <c r="AI512" s="1259"/>
      <c r="AJ512" s="1259"/>
      <c r="AK512" s="1259"/>
      <c r="AL512" s="1259"/>
      <c r="AM512" s="1259"/>
      <c r="AN512" s="1259"/>
      <c r="AO512" s="1259"/>
      <c r="AP512" s="1259"/>
      <c r="AQ512" s="1259"/>
      <c r="AR512" s="1259"/>
      <c r="AS512" s="1259"/>
      <c r="AT512" s="1259"/>
      <c r="AU512" s="1259"/>
      <c r="AV512" s="1259"/>
      <c r="AW512" s="1259"/>
      <c r="AX512" s="1259"/>
      <c r="AY512" s="1259"/>
      <c r="AZ512" s="1259"/>
      <c r="BA512" s="1259"/>
      <c r="BB512" s="1259"/>
      <c r="BC512" s="1259"/>
      <c r="BD512" s="1259"/>
      <c r="BE512" s="1259"/>
      <c r="BF512" s="1259"/>
      <c r="BG512" s="1259"/>
      <c r="BH512" s="1259"/>
      <c r="BI512" s="1259"/>
      <c r="BJ512" s="1259"/>
      <c r="BK512" s="1260"/>
      <c r="BL512" s="1434" t="s">
        <v>537</v>
      </c>
      <c r="BM512" s="1419"/>
      <c r="BN512" s="1419"/>
      <c r="BO512" s="1419"/>
      <c r="BP512" s="1419"/>
      <c r="BQ512" s="1424"/>
      <c r="BR512" s="526"/>
      <c r="BS512" s="526"/>
      <c r="BU512" s="656"/>
      <c r="BV512" s="581" t="b">
        <v>0</v>
      </c>
      <c r="BW512" s="581"/>
      <c r="BX512" s="581"/>
      <c r="BY512" s="581"/>
      <c r="BZ512" s="626"/>
      <c r="CA512" s="581"/>
      <c r="CB512" s="581"/>
      <c r="CC512" s="581"/>
      <c r="CD512" s="581"/>
      <c r="CE512" s="581"/>
      <c r="CF512" s="581"/>
      <c r="CG512" s="581"/>
      <c r="CH512" s="581"/>
      <c r="CI512" s="738"/>
      <c r="CJ512" s="738"/>
    </row>
    <row r="513" spans="1:88" s="229" customFormat="1" ht="30" customHeight="1">
      <c r="A513" s="672"/>
      <c r="B513" s="526"/>
      <c r="C513" s="526"/>
      <c r="D513" s="526"/>
      <c r="E513" s="526"/>
      <c r="F513" s="1258" t="s">
        <v>365</v>
      </c>
      <c r="G513" s="1259"/>
      <c r="H513" s="1259"/>
      <c r="I513" s="1259"/>
      <c r="J513" s="1259"/>
      <c r="K513" s="1259"/>
      <c r="L513" s="1259"/>
      <c r="M513" s="1259"/>
      <c r="N513" s="1259"/>
      <c r="O513" s="1259"/>
      <c r="P513" s="1259"/>
      <c r="Q513" s="1259"/>
      <c r="R513" s="1259"/>
      <c r="S513" s="1259"/>
      <c r="T513" s="1259"/>
      <c r="U513" s="1259"/>
      <c r="V513" s="1259"/>
      <c r="W513" s="1259"/>
      <c r="X513" s="1259"/>
      <c r="Y513" s="1259"/>
      <c r="Z513" s="1259"/>
      <c r="AA513" s="1259"/>
      <c r="AB513" s="1259"/>
      <c r="AC513" s="1259"/>
      <c r="AD513" s="1259"/>
      <c r="AE513" s="1259"/>
      <c r="AF513" s="1259"/>
      <c r="AG513" s="1259"/>
      <c r="AH513" s="1259"/>
      <c r="AI513" s="1259"/>
      <c r="AJ513" s="1259"/>
      <c r="AK513" s="1259"/>
      <c r="AL513" s="1259"/>
      <c r="AM513" s="1259"/>
      <c r="AN513" s="1259"/>
      <c r="AO513" s="1259"/>
      <c r="AP513" s="1259"/>
      <c r="AQ513" s="1259"/>
      <c r="AR513" s="1259"/>
      <c r="AS513" s="1259"/>
      <c r="AT513" s="1259"/>
      <c r="AU513" s="1259"/>
      <c r="AV513" s="1259"/>
      <c r="AW513" s="1259"/>
      <c r="AX513" s="1259"/>
      <c r="AY513" s="1259"/>
      <c r="AZ513" s="1259"/>
      <c r="BA513" s="1259"/>
      <c r="BB513" s="1259"/>
      <c r="BC513" s="1259"/>
      <c r="BD513" s="1259"/>
      <c r="BE513" s="1259"/>
      <c r="BF513" s="1259"/>
      <c r="BG513" s="1259"/>
      <c r="BH513" s="1259"/>
      <c r="BI513" s="1259"/>
      <c r="BJ513" s="1259"/>
      <c r="BK513" s="1260"/>
      <c r="BL513" s="1434" t="s">
        <v>538</v>
      </c>
      <c r="BM513" s="1419"/>
      <c r="BN513" s="1419"/>
      <c r="BO513" s="1419"/>
      <c r="BP513" s="1419"/>
      <c r="BQ513" s="1424"/>
      <c r="BR513" s="526"/>
      <c r="BS513" s="526"/>
      <c r="BU513" s="656"/>
      <c r="BV513" s="581" t="b">
        <v>0</v>
      </c>
      <c r="BW513" s="581"/>
      <c r="BX513" s="581"/>
      <c r="BY513" s="581"/>
      <c r="BZ513" s="626"/>
      <c r="CA513" s="581"/>
      <c r="CB513" s="581"/>
      <c r="CC513" s="581"/>
      <c r="CD513" s="581"/>
      <c r="CE513" s="581"/>
      <c r="CF513" s="581"/>
      <c r="CG513" s="581"/>
      <c r="CH513" s="581"/>
      <c r="CI513" s="738"/>
      <c r="CJ513" s="738"/>
    </row>
    <row r="514" spans="1:88" s="229" customFormat="1" ht="30" customHeight="1">
      <c r="A514" s="672"/>
      <c r="B514" s="526"/>
      <c r="C514" s="526"/>
      <c r="D514" s="526"/>
      <c r="E514" s="526"/>
      <c r="F514" s="1258" t="s">
        <v>333</v>
      </c>
      <c r="G514" s="1259"/>
      <c r="H514" s="1259"/>
      <c r="I514" s="1259"/>
      <c r="J514" s="1259"/>
      <c r="K514" s="1259"/>
      <c r="L514" s="1259"/>
      <c r="M514" s="1259"/>
      <c r="N514" s="1259"/>
      <c r="O514" s="1259"/>
      <c r="P514" s="1259"/>
      <c r="Q514" s="1259"/>
      <c r="R514" s="1259"/>
      <c r="S514" s="1259"/>
      <c r="T514" s="1259"/>
      <c r="U514" s="1259"/>
      <c r="V514" s="1259"/>
      <c r="W514" s="1259"/>
      <c r="X514" s="1259"/>
      <c r="Y514" s="1259"/>
      <c r="Z514" s="1259"/>
      <c r="AA514" s="1259"/>
      <c r="AB514" s="1259"/>
      <c r="AC514" s="1259"/>
      <c r="AD514" s="1259"/>
      <c r="AE514" s="1259"/>
      <c r="AF514" s="1259"/>
      <c r="AG514" s="1259"/>
      <c r="AH514" s="1259"/>
      <c r="AI514" s="1259"/>
      <c r="AJ514" s="1259"/>
      <c r="AK514" s="1259"/>
      <c r="AL514" s="1259"/>
      <c r="AM514" s="1259"/>
      <c r="AN514" s="1259"/>
      <c r="AO514" s="1259"/>
      <c r="AP514" s="1259"/>
      <c r="AQ514" s="1259"/>
      <c r="AR514" s="1259"/>
      <c r="AS514" s="1259"/>
      <c r="AT514" s="1259"/>
      <c r="AU514" s="1259"/>
      <c r="AV514" s="1259"/>
      <c r="AW514" s="1259"/>
      <c r="AX514" s="1259"/>
      <c r="AY514" s="1259"/>
      <c r="AZ514" s="1259"/>
      <c r="BA514" s="1259"/>
      <c r="BB514" s="1259"/>
      <c r="BC514" s="1259"/>
      <c r="BD514" s="1259"/>
      <c r="BE514" s="1259"/>
      <c r="BF514" s="1259"/>
      <c r="BG514" s="1259"/>
      <c r="BH514" s="1259"/>
      <c r="BI514" s="1259"/>
      <c r="BJ514" s="1259"/>
      <c r="BK514" s="1260"/>
      <c r="BL514" s="1434" t="s">
        <v>539</v>
      </c>
      <c r="BM514" s="1419"/>
      <c r="BN514" s="1419"/>
      <c r="BO514" s="1419"/>
      <c r="BP514" s="1419"/>
      <c r="BQ514" s="1424"/>
      <c r="BR514" s="526"/>
      <c r="BS514" s="526"/>
      <c r="BU514" s="656"/>
      <c r="BV514" s="581" t="b">
        <v>0</v>
      </c>
      <c r="BW514" s="581"/>
      <c r="BX514" s="581"/>
      <c r="BY514" s="581"/>
      <c r="BZ514" s="626"/>
      <c r="CA514" s="581"/>
      <c r="CB514" s="581"/>
      <c r="CC514" s="581"/>
      <c r="CD514" s="581"/>
      <c r="CE514" s="581"/>
      <c r="CF514" s="581"/>
      <c r="CG514" s="581"/>
      <c r="CH514" s="581"/>
      <c r="CI514" s="738"/>
      <c r="CJ514" s="738"/>
    </row>
    <row r="515" spans="1:88" s="229" customFormat="1" ht="30" customHeight="1">
      <c r="A515" s="672"/>
      <c r="B515" s="526"/>
      <c r="C515" s="526"/>
      <c r="D515" s="526"/>
      <c r="E515" s="526"/>
      <c r="F515" s="529" t="s">
        <v>334</v>
      </c>
      <c r="G515" s="530"/>
      <c r="H515" s="530"/>
      <c r="I515" s="530"/>
      <c r="J515" s="530"/>
      <c r="K515" s="530"/>
      <c r="L515" s="530"/>
      <c r="M515" s="530"/>
      <c r="N515" s="530"/>
      <c r="O515" s="530"/>
      <c r="P515" s="530"/>
      <c r="Q515" s="530"/>
      <c r="R515" s="530"/>
      <c r="S515" s="530"/>
      <c r="T515" s="530"/>
      <c r="U515" s="530"/>
      <c r="V515" s="530"/>
      <c r="W515" s="530"/>
      <c r="X515" s="530"/>
      <c r="Y515" s="530"/>
      <c r="Z515" s="530"/>
      <c r="AA515" s="530"/>
      <c r="AB515" s="530"/>
      <c r="AC515" s="530"/>
      <c r="AD515" s="530"/>
      <c r="AE515" s="530"/>
      <c r="AF515" s="530"/>
      <c r="AG515" s="530"/>
      <c r="AH515" s="530"/>
      <c r="AI515" s="530"/>
      <c r="AJ515" s="530"/>
      <c r="AK515" s="530"/>
      <c r="AL515" s="530"/>
      <c r="AM515" s="530"/>
      <c r="AN515" s="530"/>
      <c r="AO515" s="530"/>
      <c r="AP515" s="530"/>
      <c r="AQ515" s="530"/>
      <c r="AR515" s="530"/>
      <c r="AS515" s="530"/>
      <c r="AT515" s="530"/>
      <c r="AU515" s="530"/>
      <c r="AV515" s="530"/>
      <c r="AW515" s="530"/>
      <c r="AX515" s="530"/>
      <c r="AY515" s="530"/>
      <c r="AZ515" s="530"/>
      <c r="BA515" s="530"/>
      <c r="BB515" s="530"/>
      <c r="BC515" s="530"/>
      <c r="BD515" s="530"/>
      <c r="BE515" s="530"/>
      <c r="BF515" s="530"/>
      <c r="BG515" s="530"/>
      <c r="BH515" s="530"/>
      <c r="BI515" s="530"/>
      <c r="BJ515" s="530"/>
      <c r="BK515" s="531"/>
      <c r="BL515" s="1434" t="s">
        <v>540</v>
      </c>
      <c r="BM515" s="1419"/>
      <c r="BN515" s="1419"/>
      <c r="BO515" s="1419"/>
      <c r="BP515" s="1419"/>
      <c r="BQ515" s="1424"/>
      <c r="BR515" s="526"/>
      <c r="BS515" s="526"/>
      <c r="BU515" s="656"/>
      <c r="BV515" s="581" t="b">
        <v>0</v>
      </c>
      <c r="BW515" s="581"/>
      <c r="BX515" s="581"/>
      <c r="BY515" s="581"/>
      <c r="BZ515" s="626"/>
      <c r="CA515" s="581"/>
      <c r="CB515" s="581"/>
      <c r="CC515" s="581"/>
      <c r="CD515" s="581"/>
      <c r="CE515" s="581"/>
      <c r="CF515" s="581"/>
      <c r="CG515" s="581"/>
      <c r="CH515" s="581"/>
      <c r="CI515" s="738"/>
      <c r="CJ515" s="738"/>
    </row>
    <row r="516" spans="1:88" s="229" customFormat="1" ht="30" customHeight="1">
      <c r="A516" s="672"/>
      <c r="B516" s="526"/>
      <c r="C516" s="526"/>
      <c r="D516" s="526"/>
      <c r="E516" s="526"/>
      <c r="F516" s="1258" t="s">
        <v>366</v>
      </c>
      <c r="G516" s="1259"/>
      <c r="H516" s="1259"/>
      <c r="I516" s="1259"/>
      <c r="J516" s="1259"/>
      <c r="K516" s="1259"/>
      <c r="L516" s="1259"/>
      <c r="M516" s="1259"/>
      <c r="N516" s="1259"/>
      <c r="O516" s="1259"/>
      <c r="P516" s="1259"/>
      <c r="Q516" s="1259"/>
      <c r="R516" s="1259"/>
      <c r="S516" s="1259"/>
      <c r="T516" s="1259"/>
      <c r="U516" s="1259"/>
      <c r="V516" s="1259"/>
      <c r="W516" s="1259"/>
      <c r="X516" s="1259"/>
      <c r="Y516" s="1259"/>
      <c r="Z516" s="1259"/>
      <c r="AA516" s="1259"/>
      <c r="AB516" s="1259"/>
      <c r="AC516" s="1259"/>
      <c r="AD516" s="1259"/>
      <c r="AE516" s="1259"/>
      <c r="AF516" s="1259"/>
      <c r="AG516" s="1259"/>
      <c r="AH516" s="1259"/>
      <c r="AI516" s="1259"/>
      <c r="AJ516" s="1259"/>
      <c r="AK516" s="1259"/>
      <c r="AL516" s="1259"/>
      <c r="AM516" s="1259"/>
      <c r="AN516" s="1259"/>
      <c r="AO516" s="1259"/>
      <c r="AP516" s="1259"/>
      <c r="AQ516" s="1259"/>
      <c r="AR516" s="1259"/>
      <c r="AS516" s="1259"/>
      <c r="AT516" s="1259"/>
      <c r="AU516" s="1259"/>
      <c r="AV516" s="1259"/>
      <c r="AW516" s="1259"/>
      <c r="AX516" s="1259"/>
      <c r="AY516" s="1259"/>
      <c r="AZ516" s="1259"/>
      <c r="BA516" s="1259"/>
      <c r="BB516" s="1259"/>
      <c r="BC516" s="1259"/>
      <c r="BD516" s="1259"/>
      <c r="BE516" s="1259"/>
      <c r="BF516" s="1259"/>
      <c r="BG516" s="1259"/>
      <c r="BH516" s="1259"/>
      <c r="BI516" s="1259"/>
      <c r="BJ516" s="1259"/>
      <c r="BK516" s="1260"/>
      <c r="BL516" s="1434" t="s">
        <v>541</v>
      </c>
      <c r="BM516" s="1419"/>
      <c r="BN516" s="1419"/>
      <c r="BO516" s="1419"/>
      <c r="BP516" s="1419"/>
      <c r="BQ516" s="1424"/>
      <c r="BR516" s="526"/>
      <c r="BS516" s="526"/>
      <c r="BU516" s="656"/>
      <c r="BV516" s="581" t="b">
        <v>0</v>
      </c>
      <c r="BW516" s="581"/>
      <c r="BX516" s="581"/>
      <c r="BY516" s="581"/>
      <c r="BZ516" s="626"/>
      <c r="CA516" s="581"/>
      <c r="CB516" s="581"/>
      <c r="CC516" s="581"/>
      <c r="CD516" s="581"/>
      <c r="CE516" s="581"/>
      <c r="CF516" s="581"/>
      <c r="CG516" s="581"/>
      <c r="CH516" s="581"/>
      <c r="CI516" s="738"/>
      <c r="CJ516" s="738"/>
    </row>
    <row r="517" spans="1:88" s="229" customFormat="1" ht="30" customHeight="1">
      <c r="A517" s="672"/>
      <c r="B517" s="526"/>
      <c r="C517" s="526"/>
      <c r="D517" s="526"/>
      <c r="E517" s="526"/>
      <c r="F517" s="1258" t="s">
        <v>335</v>
      </c>
      <c r="G517" s="1259"/>
      <c r="H517" s="1259"/>
      <c r="I517" s="1259"/>
      <c r="J517" s="1259"/>
      <c r="K517" s="1259"/>
      <c r="L517" s="1259"/>
      <c r="M517" s="1259"/>
      <c r="N517" s="1259"/>
      <c r="O517" s="1259"/>
      <c r="P517" s="1259"/>
      <c r="Q517" s="1259"/>
      <c r="R517" s="1259"/>
      <c r="S517" s="1259"/>
      <c r="T517" s="1259"/>
      <c r="U517" s="1259"/>
      <c r="V517" s="1259"/>
      <c r="W517" s="1259"/>
      <c r="X517" s="1259"/>
      <c r="Y517" s="1259"/>
      <c r="Z517" s="1259"/>
      <c r="AA517" s="1259"/>
      <c r="AB517" s="1259"/>
      <c r="AC517" s="1259"/>
      <c r="AD517" s="1259"/>
      <c r="AE517" s="1259"/>
      <c r="AF517" s="1259"/>
      <c r="AG517" s="1259"/>
      <c r="AH517" s="1259"/>
      <c r="AI517" s="1259"/>
      <c r="AJ517" s="1259"/>
      <c r="AK517" s="1259"/>
      <c r="AL517" s="1259"/>
      <c r="AM517" s="1259"/>
      <c r="AN517" s="1259"/>
      <c r="AO517" s="1259"/>
      <c r="AP517" s="1259"/>
      <c r="AQ517" s="1259"/>
      <c r="AR517" s="1259"/>
      <c r="AS517" s="1259"/>
      <c r="AT517" s="1259"/>
      <c r="AU517" s="1259"/>
      <c r="AV517" s="1259"/>
      <c r="AW517" s="1259"/>
      <c r="AX517" s="1259"/>
      <c r="AY517" s="1259"/>
      <c r="AZ517" s="1259"/>
      <c r="BA517" s="1259"/>
      <c r="BB517" s="1259"/>
      <c r="BC517" s="1259"/>
      <c r="BD517" s="1259"/>
      <c r="BE517" s="1259"/>
      <c r="BF517" s="1259"/>
      <c r="BG517" s="1259"/>
      <c r="BH517" s="1259"/>
      <c r="BI517" s="1259"/>
      <c r="BJ517" s="1259"/>
      <c r="BK517" s="1260"/>
      <c r="BL517" s="1434" t="s">
        <v>544</v>
      </c>
      <c r="BM517" s="1419"/>
      <c r="BN517" s="1419"/>
      <c r="BO517" s="1419"/>
      <c r="BP517" s="1419"/>
      <c r="BQ517" s="1424"/>
      <c r="BR517" s="526"/>
      <c r="BS517" s="526"/>
      <c r="BU517" s="656"/>
      <c r="BV517" s="581" t="b">
        <v>0</v>
      </c>
      <c r="BW517" s="581"/>
      <c r="BX517" s="581"/>
      <c r="BY517" s="581"/>
      <c r="BZ517" s="626"/>
      <c r="CA517" s="581"/>
      <c r="CB517" s="581"/>
      <c r="CC517" s="581"/>
      <c r="CD517" s="581"/>
      <c r="CE517" s="581"/>
      <c r="CF517" s="581"/>
      <c r="CG517" s="581"/>
      <c r="CH517" s="581"/>
      <c r="CI517" s="738"/>
      <c r="CJ517" s="738"/>
    </row>
    <row r="518" spans="1:88" s="229" customFormat="1" ht="30" customHeight="1">
      <c r="A518" s="672"/>
      <c r="B518" s="526"/>
      <c r="C518" s="526"/>
      <c r="D518" s="526"/>
      <c r="E518" s="526"/>
      <c r="F518" s="532" t="s">
        <v>542</v>
      </c>
      <c r="G518" s="533"/>
      <c r="H518" s="533"/>
      <c r="I518" s="533"/>
      <c r="J518" s="533"/>
      <c r="K518" s="1559"/>
      <c r="L518" s="1559"/>
      <c r="M518" s="1559"/>
      <c r="N518" s="1559"/>
      <c r="O518" s="1559"/>
      <c r="P518" s="1559"/>
      <c r="Q518" s="1559"/>
      <c r="R518" s="1559"/>
      <c r="S518" s="1559"/>
      <c r="T518" s="1559"/>
      <c r="U518" s="1559"/>
      <c r="V518" s="1559"/>
      <c r="W518" s="1559"/>
      <c r="X518" s="1559"/>
      <c r="Y518" s="1559"/>
      <c r="Z518" s="1559"/>
      <c r="AA518" s="1559"/>
      <c r="AB518" s="1559"/>
      <c r="AC518" s="1559"/>
      <c r="AD518" s="1559"/>
      <c r="AE518" s="1559"/>
      <c r="AF518" s="1559"/>
      <c r="AG518" s="1559"/>
      <c r="AH518" s="1559"/>
      <c r="AI518" s="1559"/>
      <c r="AJ518" s="1559"/>
      <c r="AK518" s="1559"/>
      <c r="AL518" s="1559"/>
      <c r="AM518" s="1559"/>
      <c r="AN518" s="1559"/>
      <c r="AO518" s="1559"/>
      <c r="AP518" s="1559"/>
      <c r="AQ518" s="1559"/>
      <c r="AR518" s="1559"/>
      <c r="AS518" s="1559"/>
      <c r="AT518" s="1559"/>
      <c r="AU518" s="1559"/>
      <c r="AV518" s="1559"/>
      <c r="AW518" s="1559"/>
      <c r="AX518" s="1559"/>
      <c r="AY518" s="1559"/>
      <c r="AZ518" s="1559"/>
      <c r="BA518" s="1559"/>
      <c r="BB518" s="1559"/>
      <c r="BC518" s="1559"/>
      <c r="BD518" s="1559"/>
      <c r="BE518" s="1559"/>
      <c r="BF518" s="1559"/>
      <c r="BG518" s="1559"/>
      <c r="BH518" s="1559"/>
      <c r="BI518" s="1559"/>
      <c r="BJ518" s="1559"/>
      <c r="BK518" s="534" t="s">
        <v>543</v>
      </c>
      <c r="BL518" s="1465" t="s">
        <v>545</v>
      </c>
      <c r="BM518" s="1447"/>
      <c r="BN518" s="1447"/>
      <c r="BO518" s="1447"/>
      <c r="BP518" s="1447"/>
      <c r="BQ518" s="1448"/>
      <c r="BR518" s="526"/>
      <c r="BS518" s="526"/>
      <c r="BU518" s="656"/>
      <c r="BV518" s="581" t="b">
        <v>0</v>
      </c>
      <c r="BW518" s="581"/>
      <c r="BX518" s="581"/>
      <c r="BY518" s="581"/>
      <c r="BZ518" s="626"/>
      <c r="CA518" s="581"/>
      <c r="CB518" s="581"/>
      <c r="CC518" s="581"/>
      <c r="CD518" s="581"/>
      <c r="CE518" s="581"/>
      <c r="CF518" s="581"/>
      <c r="CG518" s="581"/>
      <c r="CH518" s="581"/>
      <c r="CI518" s="738"/>
      <c r="CJ518" s="738"/>
    </row>
    <row r="519" spans="1:88" s="229" customFormat="1" ht="30" customHeight="1">
      <c r="A519" s="672"/>
      <c r="B519" s="526"/>
      <c r="C519" s="526"/>
      <c r="D519" s="526"/>
      <c r="E519" s="526"/>
      <c r="F519" s="535" t="s">
        <v>304</v>
      </c>
      <c r="G519" s="536"/>
      <c r="H519" s="536"/>
      <c r="I519" s="536"/>
      <c r="J519" s="536"/>
      <c r="K519" s="536"/>
      <c r="L519" s="536"/>
      <c r="M519" s="536"/>
      <c r="N519" s="536"/>
      <c r="O519" s="536"/>
      <c r="P519" s="536"/>
      <c r="Q519" s="536"/>
      <c r="R519" s="536"/>
      <c r="S519" s="536"/>
      <c r="T519" s="536"/>
      <c r="U519" s="536"/>
      <c r="V519" s="536"/>
      <c r="W519" s="536"/>
      <c r="X519" s="536"/>
      <c r="Y519" s="536"/>
      <c r="Z519" s="536"/>
      <c r="AA519" s="536"/>
      <c r="AB519" s="536"/>
      <c r="AC519" s="536"/>
      <c r="AD519" s="536"/>
      <c r="AE519" s="536"/>
      <c r="AF519" s="536"/>
      <c r="AG519" s="536"/>
      <c r="AH519" s="536"/>
      <c r="AI519" s="536"/>
      <c r="AJ519" s="536"/>
      <c r="AK519" s="536"/>
      <c r="AL519" s="536"/>
      <c r="AM519" s="536"/>
      <c r="AN519" s="536"/>
      <c r="AO519" s="536"/>
      <c r="AP519" s="536"/>
      <c r="AQ519" s="536"/>
      <c r="AR519" s="536"/>
      <c r="AS519" s="536"/>
      <c r="AT519" s="536"/>
      <c r="AU519" s="536"/>
      <c r="AV519" s="536"/>
      <c r="AW519" s="536"/>
      <c r="AX519" s="536"/>
      <c r="AY519" s="536"/>
      <c r="AZ519" s="536"/>
      <c r="BA519" s="536"/>
      <c r="BB519" s="536"/>
      <c r="BC519" s="536"/>
      <c r="BD519" s="536"/>
      <c r="BE519" s="536"/>
      <c r="BF519" s="536"/>
      <c r="BG519" s="536"/>
      <c r="BH519" s="536"/>
      <c r="BI519" s="536"/>
      <c r="BJ519" s="536"/>
      <c r="BK519" s="537" t="b">
        <f>IF(BV519=TRUE,IF(COUNTIF(BV508:BV518,TRUE)&gt;=1,"１～11は複数選択可、12は一択でお願いします。",""))</f>
        <v>0</v>
      </c>
      <c r="BL519" s="1472" t="s">
        <v>546</v>
      </c>
      <c r="BM519" s="1466"/>
      <c r="BN519" s="1466"/>
      <c r="BO519" s="1466"/>
      <c r="BP519" s="1466"/>
      <c r="BQ519" s="1467"/>
      <c r="BR519" s="526"/>
      <c r="BS519" s="526"/>
      <c r="BU519" s="656"/>
      <c r="BV519" s="581" t="b">
        <v>0</v>
      </c>
      <c r="BW519" s="581"/>
      <c r="BX519" s="581"/>
      <c r="BY519" s="581"/>
      <c r="BZ519" s="626"/>
      <c r="CA519" s="581"/>
      <c r="CB519" s="581"/>
      <c r="CC519" s="581"/>
      <c r="CD519" s="581"/>
      <c r="CE519" s="581"/>
      <c r="CF519" s="581"/>
      <c r="CG519" s="581"/>
      <c r="CH519" s="581"/>
      <c r="CI519" s="738"/>
      <c r="CJ519" s="738"/>
    </row>
    <row r="520" spans="1:88" s="229" customFormat="1" ht="10.5" customHeight="1">
      <c r="A520" s="672"/>
      <c r="B520" s="526"/>
      <c r="C520" s="526"/>
      <c r="D520" s="526"/>
      <c r="E520" s="526"/>
      <c r="F520" s="526"/>
      <c r="G520" s="526"/>
      <c r="H520" s="526"/>
      <c r="I520" s="526"/>
      <c r="J520" s="526"/>
      <c r="K520" s="526"/>
      <c r="L520" s="526"/>
      <c r="M520" s="526"/>
      <c r="N520" s="526"/>
      <c r="O520" s="526"/>
      <c r="P520" s="526"/>
      <c r="Q520" s="526"/>
      <c r="R520" s="526"/>
      <c r="S520" s="526"/>
      <c r="T520" s="526"/>
      <c r="U520" s="526"/>
      <c r="V520" s="526"/>
      <c r="W520" s="526"/>
      <c r="X520" s="526"/>
      <c r="Y520" s="526"/>
      <c r="Z520" s="526"/>
      <c r="AA520" s="526"/>
      <c r="AB520" s="526"/>
      <c r="AC520" s="526"/>
      <c r="AD520" s="526"/>
      <c r="AE520" s="526"/>
      <c r="AF520" s="526"/>
      <c r="AG520" s="526"/>
      <c r="AH520" s="526"/>
      <c r="AI520" s="526"/>
      <c r="AJ520" s="526"/>
      <c r="AK520" s="526"/>
      <c r="AL520" s="526"/>
      <c r="AM520" s="526"/>
      <c r="AN520" s="526"/>
      <c r="AO520" s="526"/>
      <c r="AP520" s="526"/>
      <c r="AQ520" s="526"/>
      <c r="AR520" s="526"/>
      <c r="AS520" s="526"/>
      <c r="AT520" s="526"/>
      <c r="AU520" s="526"/>
      <c r="AV520" s="526"/>
      <c r="AW520" s="526"/>
      <c r="AX520" s="526"/>
      <c r="AY520" s="526"/>
      <c r="AZ520" s="526"/>
      <c r="BA520" s="526"/>
      <c r="BB520" s="526"/>
      <c r="BC520" s="526"/>
      <c r="BD520" s="526"/>
      <c r="BE520" s="526"/>
      <c r="BF520" s="526"/>
      <c r="BG520" s="526"/>
      <c r="BH520" s="526"/>
      <c r="BI520" s="526"/>
      <c r="BJ520" s="526"/>
      <c r="BK520" s="526"/>
      <c r="BL520" s="526"/>
      <c r="BM520" s="526"/>
      <c r="BN520" s="526"/>
      <c r="BO520" s="526"/>
      <c r="BP520" s="526"/>
      <c r="BQ520" s="538"/>
      <c r="BR520" s="526"/>
      <c r="BS520" s="526"/>
      <c r="BU520" s="656"/>
      <c r="BV520" s="581"/>
      <c r="BW520" s="581"/>
      <c r="BX520" s="581"/>
      <c r="BY520" s="581"/>
      <c r="BZ520" s="581"/>
      <c r="CA520" s="581"/>
      <c r="CB520" s="581"/>
      <c r="CC520" s="581"/>
      <c r="CD520" s="581"/>
      <c r="CE520" s="581"/>
      <c r="CF520" s="581"/>
      <c r="CG520" s="581"/>
      <c r="CH520" s="581"/>
      <c r="CI520" s="738"/>
      <c r="CJ520" s="738"/>
    </row>
    <row r="521" spans="1:88" s="229" customFormat="1" ht="6" customHeight="1">
      <c r="A521" s="672"/>
      <c r="B521" s="526"/>
      <c r="C521" s="526"/>
      <c r="D521" s="526"/>
      <c r="E521" s="526"/>
      <c r="F521" s="526"/>
      <c r="G521" s="526"/>
      <c r="H521" s="526"/>
      <c r="I521" s="526"/>
      <c r="J521" s="526"/>
      <c r="K521" s="526"/>
      <c r="L521" s="526"/>
      <c r="M521" s="526"/>
      <c r="N521" s="526"/>
      <c r="O521" s="526"/>
      <c r="P521" s="526"/>
      <c r="Q521" s="526"/>
      <c r="R521" s="526"/>
      <c r="S521" s="526"/>
      <c r="T521" s="526"/>
      <c r="U521" s="526"/>
      <c r="V521" s="526"/>
      <c r="W521" s="526"/>
      <c r="X521" s="526"/>
      <c r="Y521" s="526"/>
      <c r="Z521" s="526"/>
      <c r="AA521" s="526"/>
      <c r="AB521" s="526"/>
      <c r="AC521" s="526"/>
      <c r="AD521" s="526"/>
      <c r="AE521" s="526"/>
      <c r="AF521" s="526"/>
      <c r="AG521" s="526"/>
      <c r="AH521" s="526"/>
      <c r="AI521" s="526"/>
      <c r="AJ521" s="526"/>
      <c r="AK521" s="526"/>
      <c r="AL521" s="526"/>
      <c r="AM521" s="526"/>
      <c r="AN521" s="526"/>
      <c r="AO521" s="526"/>
      <c r="AP521" s="526"/>
      <c r="AQ521" s="526"/>
      <c r="AR521" s="526"/>
      <c r="AS521" s="526"/>
      <c r="AT521" s="526"/>
      <c r="AU521" s="526"/>
      <c r="AV521" s="526"/>
      <c r="AW521" s="526"/>
      <c r="AX521" s="526"/>
      <c r="AY521" s="526"/>
      <c r="AZ521" s="526"/>
      <c r="BA521" s="526"/>
      <c r="BB521" s="526"/>
      <c r="BC521" s="526"/>
      <c r="BD521" s="526"/>
      <c r="BE521" s="526"/>
      <c r="BF521" s="526"/>
      <c r="BG521" s="526"/>
      <c r="BH521" s="526"/>
      <c r="BI521" s="526"/>
      <c r="BJ521" s="526"/>
      <c r="BK521" s="526"/>
      <c r="BL521" s="526"/>
      <c r="BM521" s="526"/>
      <c r="BN521" s="526"/>
      <c r="BO521" s="526"/>
      <c r="BP521" s="526"/>
      <c r="BQ521" s="538"/>
      <c r="BR521" s="526"/>
      <c r="BS521" s="526"/>
      <c r="BU521" s="656"/>
      <c r="BV521" s="581"/>
      <c r="BW521" s="581"/>
      <c r="BX521" s="581"/>
      <c r="BY521" s="581"/>
      <c r="BZ521" s="581"/>
      <c r="CA521" s="581"/>
      <c r="CB521" s="581"/>
      <c r="CC521" s="581"/>
      <c r="CD521" s="581"/>
      <c r="CE521" s="581"/>
      <c r="CF521" s="581"/>
      <c r="CG521" s="581"/>
      <c r="CH521" s="581"/>
      <c r="CI521" s="738"/>
      <c r="CJ521" s="738"/>
    </row>
    <row r="522" spans="1:88" s="229" customFormat="1" ht="57.75" customHeight="1">
      <c r="A522" s="669"/>
      <c r="B522" s="513"/>
      <c r="C522" s="513"/>
      <c r="D522" s="539"/>
      <c r="E522" s="1558" t="s">
        <v>704</v>
      </c>
      <c r="F522" s="1558"/>
      <c r="G522" s="1558"/>
      <c r="H522" s="1558"/>
      <c r="I522" s="1558"/>
      <c r="J522" s="1558"/>
      <c r="K522" s="1558"/>
      <c r="L522" s="1558"/>
      <c r="M522" s="1558"/>
      <c r="N522" s="1558"/>
      <c r="O522" s="1558"/>
      <c r="P522" s="1558"/>
      <c r="Q522" s="1558"/>
      <c r="R522" s="1558"/>
      <c r="S522" s="1558"/>
      <c r="T522" s="1558"/>
      <c r="U522" s="1558"/>
      <c r="V522" s="1558"/>
      <c r="W522" s="1558"/>
      <c r="X522" s="1558"/>
      <c r="Y522" s="1558"/>
      <c r="Z522" s="1558"/>
      <c r="AA522" s="1558"/>
      <c r="AB522" s="1558"/>
      <c r="AC522" s="1558"/>
      <c r="AD522" s="1558"/>
      <c r="AE522" s="1558"/>
      <c r="AF522" s="1558"/>
      <c r="AG522" s="1558"/>
      <c r="AH522" s="1558"/>
      <c r="AI522" s="1558"/>
      <c r="AJ522" s="1558"/>
      <c r="AK522" s="1558"/>
      <c r="AL522" s="1558"/>
      <c r="AM522" s="1558"/>
      <c r="AN522" s="1558"/>
      <c r="AO522" s="1558"/>
      <c r="AP522" s="1558"/>
      <c r="AQ522" s="1558"/>
      <c r="AR522" s="1558"/>
      <c r="AS522" s="1558"/>
      <c r="AT522" s="1558"/>
      <c r="AU522" s="1558"/>
      <c r="AV522" s="1558"/>
      <c r="AW522" s="1558"/>
      <c r="AX522" s="1558"/>
      <c r="AY522" s="1558"/>
      <c r="AZ522" s="1558"/>
      <c r="BA522" s="1558"/>
      <c r="BB522" s="1558"/>
      <c r="BC522" s="1558"/>
      <c r="BD522" s="1558"/>
      <c r="BE522" s="1558"/>
      <c r="BF522" s="1558"/>
      <c r="BG522" s="1558"/>
      <c r="BH522" s="1558"/>
      <c r="BI522" s="1558"/>
      <c r="BJ522" s="1558"/>
      <c r="BK522" s="1558"/>
      <c r="BL522" s="1558"/>
      <c r="BM522" s="1558"/>
      <c r="BN522" s="1558"/>
      <c r="BO522" s="1558"/>
      <c r="BP522" s="1558"/>
      <c r="BQ522" s="1558"/>
      <c r="BR522" s="1558"/>
      <c r="BS522" s="513"/>
      <c r="BU522" s="656"/>
      <c r="BV522" s="581"/>
      <c r="BW522" s="581"/>
      <c r="BX522" s="581"/>
      <c r="BY522" s="581"/>
      <c r="BZ522" s="581"/>
      <c r="CA522" s="581"/>
      <c r="CB522" s="581"/>
      <c r="CC522" s="581"/>
      <c r="CD522" s="581"/>
      <c r="CE522" s="581"/>
      <c r="CF522" s="581"/>
      <c r="CG522" s="581"/>
      <c r="CH522" s="581"/>
      <c r="CI522" s="738"/>
      <c r="CJ522" s="738"/>
    </row>
    <row r="523" spans="1:88" s="118" customFormat="1" ht="13.5" customHeight="1">
      <c r="A523" s="670"/>
      <c r="B523" s="516"/>
      <c r="C523" s="516"/>
      <c r="D523" s="517"/>
      <c r="E523" s="518"/>
      <c r="F523" s="518"/>
      <c r="G523" s="518"/>
      <c r="H523" s="518"/>
      <c r="I523" s="518"/>
      <c r="J523" s="518"/>
      <c r="K523" s="518"/>
      <c r="L523" s="518"/>
      <c r="M523" s="518"/>
      <c r="N523" s="518"/>
      <c r="O523" s="518"/>
      <c r="P523" s="518"/>
      <c r="Q523" s="518"/>
      <c r="R523" s="518"/>
      <c r="S523" s="518"/>
      <c r="T523" s="518"/>
      <c r="U523" s="518"/>
      <c r="V523" s="518"/>
      <c r="W523" s="518"/>
      <c r="X523" s="518"/>
      <c r="Y523" s="518"/>
      <c r="Z523" s="518"/>
      <c r="AA523" s="518"/>
      <c r="AB523" s="518"/>
      <c r="AC523" s="518"/>
      <c r="AD523" s="540"/>
      <c r="AE523" s="540"/>
      <c r="AF523" s="540"/>
      <c r="AG523" s="540"/>
      <c r="AH523" s="540"/>
      <c r="AI523" s="540"/>
      <c r="AJ523" s="540"/>
      <c r="AK523" s="540"/>
      <c r="AL523" s="540"/>
      <c r="AM523" s="540"/>
      <c r="AN523" s="540"/>
      <c r="AO523" s="540"/>
      <c r="AP523" s="540"/>
      <c r="AQ523" s="540"/>
      <c r="AR523" s="540"/>
      <c r="AS523" s="540"/>
      <c r="AT523" s="540"/>
      <c r="AU523" s="540"/>
      <c r="AV523" s="540"/>
      <c r="AW523" s="540"/>
      <c r="AX523" s="540"/>
      <c r="AY523" s="540"/>
      <c r="AZ523" s="540"/>
      <c r="BA523" s="540"/>
      <c r="BB523" s="540"/>
      <c r="BC523" s="540"/>
      <c r="BD523" s="540"/>
      <c r="BE523" s="540"/>
      <c r="BF523" s="540"/>
      <c r="BG523" s="540"/>
      <c r="BH523" s="540"/>
      <c r="BI523" s="540"/>
      <c r="BJ523" s="540"/>
      <c r="BK523" s="540"/>
      <c r="BL523" s="540"/>
      <c r="BM523" s="540"/>
      <c r="BN523" s="540"/>
      <c r="BO523" s="540"/>
      <c r="BP523" s="540"/>
      <c r="BQ523" s="541"/>
      <c r="BR523" s="519"/>
      <c r="BS523" s="516"/>
      <c r="BU523" s="677"/>
      <c r="BV523" s="567"/>
      <c r="BW523" s="567"/>
      <c r="BX523" s="567"/>
      <c r="BY523" s="567"/>
      <c r="BZ523" s="567"/>
      <c r="CA523" s="567"/>
      <c r="CB523" s="567"/>
      <c r="CC523" s="567"/>
      <c r="CD523" s="567"/>
      <c r="CE523" s="567"/>
      <c r="CF523" s="567"/>
      <c r="CG523" s="567"/>
      <c r="CH523" s="567"/>
      <c r="CI523" s="751"/>
      <c r="CJ523" s="751"/>
    </row>
    <row r="524" spans="1:88" s="118" customFormat="1" ht="46.5" customHeight="1">
      <c r="A524" s="670"/>
      <c r="B524" s="826"/>
      <c r="C524" s="827" t="s">
        <v>306</v>
      </c>
      <c r="D524" s="828"/>
      <c r="E524" s="828"/>
      <c r="F524" s="828"/>
      <c r="G524" s="1566" t="s">
        <v>745</v>
      </c>
      <c r="H524" s="1566"/>
      <c r="I524" s="1566"/>
      <c r="J524" s="1566"/>
      <c r="K524" s="1566"/>
      <c r="L524" s="1566"/>
      <c r="M524" s="1566"/>
      <c r="N524" s="1566"/>
      <c r="O524" s="1566"/>
      <c r="P524" s="1566"/>
      <c r="Q524" s="1566"/>
      <c r="R524" s="1566"/>
      <c r="S524" s="1566"/>
      <c r="T524" s="1566"/>
      <c r="U524" s="1566"/>
      <c r="V524" s="1566"/>
      <c r="W524" s="1566"/>
      <c r="X524" s="1566"/>
      <c r="Y524" s="1566"/>
      <c r="Z524" s="1566"/>
      <c r="AA524" s="1566"/>
      <c r="AB524" s="1566"/>
      <c r="AC524" s="1566"/>
      <c r="AD524" s="1566"/>
      <c r="AE524" s="1566"/>
      <c r="AF524" s="1566"/>
      <c r="AG524" s="1566"/>
      <c r="AH524" s="1566"/>
      <c r="AI524" s="1566"/>
      <c r="AJ524" s="1566"/>
      <c r="AK524" s="1566"/>
      <c r="AL524" s="1566"/>
      <c r="AM524" s="1566"/>
      <c r="AN524" s="1566"/>
      <c r="AO524" s="1566"/>
      <c r="AP524" s="1566"/>
      <c r="AQ524" s="1566"/>
      <c r="AR524" s="1566"/>
      <c r="AS524" s="1566"/>
      <c r="AT524" s="1566"/>
      <c r="AU524" s="1566"/>
      <c r="AV524" s="1566"/>
      <c r="AW524" s="1566"/>
      <c r="AX524" s="1566"/>
      <c r="AY524" s="1566"/>
      <c r="AZ524" s="1566"/>
      <c r="BA524" s="1566"/>
      <c r="BB524" s="1566"/>
      <c r="BC524" s="1566"/>
      <c r="BD524" s="1566"/>
      <c r="BE524" s="1566"/>
      <c r="BF524" s="1566"/>
      <c r="BG524" s="1566"/>
      <c r="BH524" s="1566"/>
      <c r="BI524" s="1566"/>
      <c r="BJ524" s="1566"/>
      <c r="BK524" s="1566"/>
      <c r="BL524" s="1566"/>
      <c r="BM524" s="1566"/>
      <c r="BN524" s="1566"/>
      <c r="BO524" s="1566"/>
      <c r="BP524" s="1566"/>
      <c r="BQ524" s="1566"/>
      <c r="BR524" s="519"/>
      <c r="BS524" s="516"/>
      <c r="BU524" s="677"/>
      <c r="BV524" s="567"/>
      <c r="BW524" s="567"/>
      <c r="BX524" s="567"/>
      <c r="BY524" s="567"/>
      <c r="BZ524" s="567"/>
      <c r="CA524" s="567"/>
      <c r="CB524" s="567"/>
      <c r="CC524" s="567"/>
      <c r="CD524" s="567"/>
      <c r="CE524" s="567"/>
      <c r="CF524" s="567"/>
      <c r="CG524" s="567"/>
      <c r="CH524" s="567"/>
      <c r="CI524" s="751"/>
      <c r="CJ524" s="751"/>
    </row>
    <row r="525" spans="1:88" s="118" customFormat="1" ht="6.75" customHeight="1">
      <c r="A525" s="670"/>
      <c r="B525" s="826"/>
      <c r="C525" s="826"/>
      <c r="D525" s="826"/>
      <c r="E525" s="826"/>
      <c r="F525" s="826"/>
      <c r="G525" s="826"/>
      <c r="H525" s="826"/>
      <c r="I525" s="826"/>
      <c r="J525" s="826"/>
      <c r="K525" s="826"/>
      <c r="L525" s="826"/>
      <c r="M525" s="826"/>
      <c r="N525" s="826"/>
      <c r="O525" s="826"/>
      <c r="P525" s="826"/>
      <c r="Q525" s="826"/>
      <c r="R525" s="826"/>
      <c r="S525" s="826"/>
      <c r="T525" s="826"/>
      <c r="U525" s="826"/>
      <c r="V525" s="826"/>
      <c r="W525" s="826"/>
      <c r="X525" s="826"/>
      <c r="Y525" s="826"/>
      <c r="Z525" s="826"/>
      <c r="AA525" s="826"/>
      <c r="AB525" s="826"/>
      <c r="AC525" s="826"/>
      <c r="AD525" s="826"/>
      <c r="AE525" s="826"/>
      <c r="AF525" s="826"/>
      <c r="AG525" s="826"/>
      <c r="AH525" s="826"/>
      <c r="AI525" s="826"/>
      <c r="AJ525" s="826"/>
      <c r="AK525" s="826"/>
      <c r="AL525" s="826"/>
      <c r="AM525" s="826"/>
      <c r="AN525" s="826"/>
      <c r="AO525" s="826"/>
      <c r="AP525" s="826"/>
      <c r="AQ525" s="826"/>
      <c r="AR525" s="826"/>
      <c r="AS525" s="826"/>
      <c r="AT525" s="826"/>
      <c r="AU525" s="826"/>
      <c r="AV525" s="826"/>
      <c r="AW525" s="826"/>
      <c r="AX525" s="826"/>
      <c r="AY525" s="826"/>
      <c r="AZ525" s="826"/>
      <c r="BA525" s="826"/>
      <c r="BB525" s="826"/>
      <c r="BC525" s="826"/>
      <c r="BD525" s="826"/>
      <c r="BE525" s="826"/>
      <c r="BF525" s="826"/>
      <c r="BG525" s="826"/>
      <c r="BH525" s="826"/>
      <c r="BI525" s="826"/>
      <c r="BJ525" s="826"/>
      <c r="BK525" s="826"/>
      <c r="BL525" s="826"/>
      <c r="BM525" s="826"/>
      <c r="BN525" s="826"/>
      <c r="BO525" s="826"/>
      <c r="BP525" s="826"/>
      <c r="BQ525" s="826"/>
      <c r="BR525" s="519"/>
      <c r="BS525" s="516"/>
      <c r="BU525" s="677"/>
      <c r="BV525" s="567"/>
      <c r="BW525" s="567"/>
      <c r="BX525" s="567"/>
      <c r="BY525" s="567"/>
      <c r="BZ525" s="567"/>
      <c r="CA525" s="567"/>
      <c r="CB525" s="567"/>
      <c r="CC525" s="567"/>
      <c r="CD525" s="567"/>
      <c r="CE525" s="567"/>
      <c r="CF525" s="567"/>
      <c r="CG525" s="567"/>
      <c r="CH525" s="567"/>
      <c r="CI525" s="751"/>
      <c r="CJ525" s="751"/>
    </row>
    <row r="526" spans="1:88" s="118" customFormat="1" ht="30" customHeight="1">
      <c r="A526" s="670"/>
      <c r="B526" s="826"/>
      <c r="C526" s="826"/>
      <c r="D526" s="826"/>
      <c r="E526" s="826"/>
      <c r="F526" s="826"/>
      <c r="G526" s="1567" t="s">
        <v>705</v>
      </c>
      <c r="H526" s="1568"/>
      <c r="I526" s="1568"/>
      <c r="J526" s="1568"/>
      <c r="K526" s="1568"/>
      <c r="L526" s="1568"/>
      <c r="M526" s="1568"/>
      <c r="N526" s="1568"/>
      <c r="O526" s="1568"/>
      <c r="P526" s="1568"/>
      <c r="Q526" s="1568"/>
      <c r="R526" s="1568"/>
      <c r="S526" s="1568"/>
      <c r="T526" s="1568"/>
      <c r="U526" s="1568"/>
      <c r="V526" s="1568"/>
      <c r="W526" s="1568"/>
      <c r="X526" s="1568"/>
      <c r="Y526" s="1568"/>
      <c r="Z526" s="1568"/>
      <c r="AA526" s="1568"/>
      <c r="AB526" s="1568"/>
      <c r="AC526" s="1568"/>
      <c r="AD526" s="1568"/>
      <c r="AE526" s="1568"/>
      <c r="AF526" s="1568"/>
      <c r="AG526" s="1568"/>
      <c r="AH526" s="1568"/>
      <c r="AI526" s="1568"/>
      <c r="AJ526" s="1568"/>
      <c r="AK526" s="1568"/>
      <c r="AL526" s="1568"/>
      <c r="AM526" s="1568"/>
      <c r="AN526" s="1568"/>
      <c r="AO526" s="1568"/>
      <c r="AP526" s="1568"/>
      <c r="AQ526" s="1568"/>
      <c r="AR526" s="1568"/>
      <c r="AS526" s="1568"/>
      <c r="AT526" s="1568"/>
      <c r="AU526" s="1568"/>
      <c r="AV526" s="1568"/>
      <c r="AW526" s="1568"/>
      <c r="AX526" s="1568"/>
      <c r="AY526" s="1568"/>
      <c r="AZ526" s="1568"/>
      <c r="BA526" s="1739" t="s">
        <v>633</v>
      </c>
      <c r="BB526" s="1740"/>
      <c r="BC526" s="1740"/>
      <c r="BD526" s="1740"/>
      <c r="BE526" s="1740"/>
      <c r="BF526" s="1740"/>
      <c r="BG526" s="1741"/>
      <c r="BH526" s="826"/>
      <c r="BI526" s="826"/>
      <c r="BJ526" s="826"/>
      <c r="BK526" s="826"/>
      <c r="BL526" s="826"/>
      <c r="BM526" s="826"/>
      <c r="BN526" s="826"/>
      <c r="BO526" s="826"/>
      <c r="BP526" s="826"/>
      <c r="BQ526" s="826"/>
      <c r="BR526" s="519"/>
      <c r="BS526" s="516"/>
      <c r="BU526" s="677"/>
      <c r="BV526" s="567" t="b">
        <v>0</v>
      </c>
      <c r="BW526" s="567"/>
      <c r="BX526" s="567"/>
      <c r="BY526" s="567"/>
      <c r="BZ526" s="567"/>
      <c r="CA526" s="567"/>
      <c r="CB526" s="567"/>
      <c r="CC526" s="567"/>
      <c r="CD526" s="567"/>
      <c r="CE526" s="567"/>
      <c r="CF526" s="567"/>
      <c r="CG526" s="567"/>
      <c r="CH526" s="567"/>
      <c r="CI526" s="751"/>
      <c r="CJ526" s="751"/>
    </row>
    <row r="527" spans="1:88" s="118" customFormat="1" ht="30" customHeight="1">
      <c r="A527" s="670"/>
      <c r="B527" s="826"/>
      <c r="C527" s="826"/>
      <c r="D527" s="826"/>
      <c r="E527" s="826"/>
      <c r="F527" s="826"/>
      <c r="G527" s="1709" t="s">
        <v>706</v>
      </c>
      <c r="H527" s="1710"/>
      <c r="I527" s="1710"/>
      <c r="J527" s="1710"/>
      <c r="K527" s="1710"/>
      <c r="L527" s="1710"/>
      <c r="M527" s="1710"/>
      <c r="N527" s="1710"/>
      <c r="O527" s="1710"/>
      <c r="P527" s="1710"/>
      <c r="Q527" s="1710"/>
      <c r="R527" s="1710"/>
      <c r="S527" s="1710"/>
      <c r="T527" s="1710"/>
      <c r="U527" s="1710"/>
      <c r="V527" s="1710"/>
      <c r="W527" s="1710"/>
      <c r="X527" s="1710"/>
      <c r="Y527" s="1710"/>
      <c r="Z527" s="1710"/>
      <c r="AA527" s="1710"/>
      <c r="AB527" s="1710"/>
      <c r="AC527" s="1710"/>
      <c r="AD527" s="1710"/>
      <c r="AE527" s="1710"/>
      <c r="AF527" s="1710"/>
      <c r="AG527" s="1710"/>
      <c r="AH527" s="1710"/>
      <c r="AI527" s="1710"/>
      <c r="AJ527" s="1710"/>
      <c r="AK527" s="1710"/>
      <c r="AL527" s="1710"/>
      <c r="AM527" s="1710"/>
      <c r="AN527" s="1710"/>
      <c r="AO527" s="1710"/>
      <c r="AP527" s="1710"/>
      <c r="AQ527" s="1710"/>
      <c r="AR527" s="1710"/>
      <c r="AS527" s="1710"/>
      <c r="AT527" s="1710"/>
      <c r="AU527" s="1710"/>
      <c r="AV527" s="1710"/>
      <c r="AW527" s="1710"/>
      <c r="AX527" s="1710"/>
      <c r="AY527" s="1710"/>
      <c r="AZ527" s="1710"/>
      <c r="BA527" s="1560" t="s">
        <v>635</v>
      </c>
      <c r="BB527" s="1561"/>
      <c r="BC527" s="1561"/>
      <c r="BD527" s="1561"/>
      <c r="BE527" s="1561"/>
      <c r="BF527" s="1561"/>
      <c r="BG527" s="1562"/>
      <c r="BH527" s="826"/>
      <c r="BI527" s="826"/>
      <c r="BJ527" s="826"/>
      <c r="BK527" s="826"/>
      <c r="BL527" s="826"/>
      <c r="BM527" s="826"/>
      <c r="BN527" s="826"/>
      <c r="BO527" s="826"/>
      <c r="BP527" s="826"/>
      <c r="BQ527" s="826"/>
      <c r="BR527" s="519"/>
      <c r="BS527" s="516"/>
      <c r="BU527" s="677"/>
      <c r="BV527" s="567" t="b">
        <v>0</v>
      </c>
      <c r="BW527" s="567"/>
      <c r="BX527" s="567"/>
      <c r="BY527" s="567"/>
      <c r="BZ527" s="567"/>
      <c r="CA527" s="567"/>
      <c r="CB527" s="567"/>
      <c r="CC527" s="567"/>
      <c r="CD527" s="567"/>
      <c r="CE527" s="567"/>
      <c r="CF527" s="567"/>
      <c r="CG527" s="567"/>
      <c r="CH527" s="567"/>
      <c r="CI527" s="751"/>
      <c r="CJ527" s="751"/>
    </row>
    <row r="528" spans="1:88" s="118" customFormat="1" ht="30" customHeight="1">
      <c r="A528" s="670"/>
      <c r="B528" s="826"/>
      <c r="C528" s="826"/>
      <c r="D528" s="826"/>
      <c r="E528" s="826"/>
      <c r="F528" s="826"/>
      <c r="G528" s="1709" t="s">
        <v>707</v>
      </c>
      <c r="H528" s="1710"/>
      <c r="I528" s="1710"/>
      <c r="J528" s="1710"/>
      <c r="K528" s="1710"/>
      <c r="L528" s="1710"/>
      <c r="M528" s="1710"/>
      <c r="N528" s="1710"/>
      <c r="O528" s="1710"/>
      <c r="P528" s="1710"/>
      <c r="Q528" s="1710"/>
      <c r="R528" s="1710"/>
      <c r="S528" s="1710"/>
      <c r="T528" s="1710"/>
      <c r="U528" s="1710"/>
      <c r="V528" s="1710"/>
      <c r="W528" s="1710"/>
      <c r="X528" s="1710"/>
      <c r="Y528" s="1710"/>
      <c r="Z528" s="1710"/>
      <c r="AA528" s="1710"/>
      <c r="AB528" s="1710"/>
      <c r="AC528" s="1710"/>
      <c r="AD528" s="1710"/>
      <c r="AE528" s="1710"/>
      <c r="AF528" s="1710"/>
      <c r="AG528" s="1710"/>
      <c r="AH528" s="1710"/>
      <c r="AI528" s="1710"/>
      <c r="AJ528" s="1710"/>
      <c r="AK528" s="1710"/>
      <c r="AL528" s="1710"/>
      <c r="AM528" s="1710"/>
      <c r="AN528" s="1710"/>
      <c r="AO528" s="1710"/>
      <c r="AP528" s="1710"/>
      <c r="AQ528" s="1710"/>
      <c r="AR528" s="1710"/>
      <c r="AS528" s="1710"/>
      <c r="AT528" s="1710"/>
      <c r="AU528" s="1710"/>
      <c r="AV528" s="1710"/>
      <c r="AW528" s="1710"/>
      <c r="AX528" s="1710"/>
      <c r="AY528" s="1710"/>
      <c r="AZ528" s="1710"/>
      <c r="BA528" s="1560" t="s">
        <v>637</v>
      </c>
      <c r="BB528" s="1561"/>
      <c r="BC528" s="1561"/>
      <c r="BD528" s="1561"/>
      <c r="BE528" s="1561"/>
      <c r="BF528" s="1561"/>
      <c r="BG528" s="1562"/>
      <c r="BH528" s="826"/>
      <c r="BI528" s="826"/>
      <c r="BJ528" s="826"/>
      <c r="BK528" s="826"/>
      <c r="BL528" s="826"/>
      <c r="BM528" s="826"/>
      <c r="BN528" s="826"/>
      <c r="BO528" s="826"/>
      <c r="BP528" s="826"/>
      <c r="BQ528" s="826"/>
      <c r="BR528" s="519"/>
      <c r="BS528" s="516"/>
      <c r="BU528" s="677"/>
      <c r="BV528" s="567" t="b">
        <v>0</v>
      </c>
      <c r="BW528" s="567"/>
      <c r="BX528" s="567"/>
      <c r="BY528" s="567"/>
      <c r="BZ528" s="567"/>
      <c r="CA528" s="567"/>
      <c r="CB528" s="567"/>
      <c r="CC528" s="567"/>
      <c r="CD528" s="567"/>
      <c r="CE528" s="567"/>
      <c r="CF528" s="567"/>
      <c r="CG528" s="567"/>
      <c r="CH528" s="567"/>
      <c r="CI528" s="751"/>
      <c r="CJ528" s="751"/>
    </row>
    <row r="529" spans="1:74" ht="30" customHeight="1">
      <c r="A529" s="653"/>
      <c r="B529" s="826"/>
      <c r="C529" s="826"/>
      <c r="D529" s="826"/>
      <c r="E529" s="826"/>
      <c r="F529" s="826"/>
      <c r="G529" s="1709" t="s">
        <v>708</v>
      </c>
      <c r="H529" s="1710"/>
      <c r="I529" s="1710"/>
      <c r="J529" s="1710"/>
      <c r="K529" s="1710"/>
      <c r="L529" s="1710"/>
      <c r="M529" s="1710"/>
      <c r="N529" s="1710"/>
      <c r="O529" s="1710"/>
      <c r="P529" s="1710"/>
      <c r="Q529" s="1710"/>
      <c r="R529" s="1710"/>
      <c r="S529" s="1710"/>
      <c r="T529" s="1710"/>
      <c r="U529" s="1710"/>
      <c r="V529" s="1710"/>
      <c r="W529" s="1710"/>
      <c r="X529" s="1710"/>
      <c r="Y529" s="1710"/>
      <c r="Z529" s="1710"/>
      <c r="AA529" s="1710"/>
      <c r="AB529" s="1710"/>
      <c r="AC529" s="1710"/>
      <c r="AD529" s="1710"/>
      <c r="AE529" s="1710"/>
      <c r="AF529" s="1710"/>
      <c r="AG529" s="1710"/>
      <c r="AH529" s="1710"/>
      <c r="AI529" s="1710"/>
      <c r="AJ529" s="1710"/>
      <c r="AK529" s="1710"/>
      <c r="AL529" s="1710"/>
      <c r="AM529" s="1710"/>
      <c r="AN529" s="1710"/>
      <c r="AO529" s="1710"/>
      <c r="AP529" s="1710"/>
      <c r="AQ529" s="1710"/>
      <c r="AR529" s="1710"/>
      <c r="AS529" s="1710"/>
      <c r="AT529" s="1710"/>
      <c r="AU529" s="1710"/>
      <c r="AV529" s="1710"/>
      <c r="AW529" s="1710"/>
      <c r="AX529" s="1710"/>
      <c r="AY529" s="1710"/>
      <c r="AZ529" s="1710"/>
      <c r="BA529" s="1560" t="s">
        <v>639</v>
      </c>
      <c r="BB529" s="1561"/>
      <c r="BC529" s="1561"/>
      <c r="BD529" s="1561"/>
      <c r="BE529" s="1561"/>
      <c r="BF529" s="1561"/>
      <c r="BG529" s="1562"/>
      <c r="BH529" s="826"/>
      <c r="BI529" s="826"/>
      <c r="BJ529" s="826"/>
      <c r="BK529" s="826"/>
      <c r="BL529" s="826"/>
      <c r="BM529" s="826"/>
      <c r="BN529" s="826"/>
      <c r="BO529" s="826"/>
      <c r="BP529" s="826"/>
      <c r="BQ529" s="826"/>
      <c r="BU529" s="653"/>
      <c r="BV529" s="568" t="b">
        <v>0</v>
      </c>
    </row>
    <row r="530" spans="1:74" ht="30" customHeight="1">
      <c r="A530" s="653"/>
      <c r="B530" s="826"/>
      <c r="C530" s="826"/>
      <c r="D530" s="826"/>
      <c r="E530" s="826"/>
      <c r="F530" s="826"/>
      <c r="G530" s="1726" t="s">
        <v>167</v>
      </c>
      <c r="H530" s="1727"/>
      <c r="I530" s="1727"/>
      <c r="J530" s="1727"/>
      <c r="K530" s="1727"/>
      <c r="L530" s="1727"/>
      <c r="M530" s="1727"/>
      <c r="N530" s="1727"/>
      <c r="O530" s="1727"/>
      <c r="P530" s="1727"/>
      <c r="Q530" s="1727"/>
      <c r="R530" s="1727"/>
      <c r="S530" s="1727"/>
      <c r="T530" s="1727"/>
      <c r="U530" s="1727"/>
      <c r="V530" s="1727"/>
      <c r="W530" s="1727"/>
      <c r="X530" s="1727"/>
      <c r="Y530" s="1727"/>
      <c r="Z530" s="1727"/>
      <c r="AA530" s="1727"/>
      <c r="AB530" s="1727"/>
      <c r="AC530" s="1727"/>
      <c r="AD530" s="1727"/>
      <c r="AE530" s="1727"/>
      <c r="AF530" s="1727"/>
      <c r="AG530" s="1727"/>
      <c r="AH530" s="1727"/>
      <c r="AI530" s="1727"/>
      <c r="AJ530" s="1727"/>
      <c r="AK530" s="1727"/>
      <c r="AL530" s="1727"/>
      <c r="AM530" s="1727"/>
      <c r="AN530" s="1727"/>
      <c r="AO530" s="1727"/>
      <c r="AP530" s="1727"/>
      <c r="AQ530" s="1727"/>
      <c r="AR530" s="1727"/>
      <c r="AS530" s="1727"/>
      <c r="AT530" s="1727"/>
      <c r="AU530" s="1727"/>
      <c r="AV530" s="1727"/>
      <c r="AW530" s="1727"/>
      <c r="AX530" s="1727"/>
      <c r="AY530" s="1727"/>
      <c r="AZ530" s="1727"/>
      <c r="BA530" s="1563" t="s">
        <v>641</v>
      </c>
      <c r="BB530" s="1564"/>
      <c r="BC530" s="1564"/>
      <c r="BD530" s="1564"/>
      <c r="BE530" s="1564"/>
      <c r="BF530" s="1564"/>
      <c r="BG530" s="1565"/>
      <c r="BH530" s="826"/>
      <c r="BI530" s="826"/>
      <c r="BJ530" s="826"/>
      <c r="BK530" s="826"/>
      <c r="BL530" s="826"/>
      <c r="BM530" s="826"/>
      <c r="BN530" s="826"/>
      <c r="BO530" s="826"/>
      <c r="BP530" s="826"/>
      <c r="BQ530" s="826"/>
      <c r="BU530" s="653"/>
      <c r="BV530" s="568" t="b">
        <v>0</v>
      </c>
    </row>
    <row r="531" spans="1:74" ht="19.5" customHeight="1">
      <c r="A531" s="653"/>
      <c r="B531" s="826"/>
      <c r="C531" s="826"/>
      <c r="D531" s="826"/>
      <c r="E531" s="826"/>
      <c r="F531" s="826"/>
      <c r="G531" s="826"/>
      <c r="H531" s="826"/>
      <c r="I531" s="826"/>
      <c r="J531" s="826"/>
      <c r="K531" s="826"/>
      <c r="L531" s="826"/>
      <c r="M531" s="826"/>
      <c r="N531" s="826"/>
      <c r="O531" s="826"/>
      <c r="P531" s="826"/>
      <c r="Q531" s="826"/>
      <c r="R531" s="826"/>
      <c r="S531" s="826"/>
      <c r="T531" s="826"/>
      <c r="U531" s="826"/>
      <c r="V531" s="826"/>
      <c r="W531" s="826"/>
      <c r="X531" s="826"/>
      <c r="Y531" s="826"/>
      <c r="Z531" s="826"/>
      <c r="AA531" s="826"/>
      <c r="AB531" s="826"/>
      <c r="AC531" s="826"/>
      <c r="AD531" s="826"/>
      <c r="AE531" s="826"/>
      <c r="AF531" s="826"/>
      <c r="AG531" s="826"/>
      <c r="AH531" s="826"/>
      <c r="AI531" s="826"/>
      <c r="AJ531" s="826"/>
      <c r="AK531" s="826"/>
      <c r="AL531" s="826"/>
      <c r="AM531" s="826"/>
      <c r="AN531" s="826"/>
      <c r="AO531" s="826"/>
      <c r="AP531" s="826"/>
      <c r="AQ531" s="826"/>
      <c r="AR531" s="826"/>
      <c r="AS531" s="826"/>
      <c r="AT531" s="826"/>
      <c r="AU531" s="826"/>
      <c r="AV531" s="826"/>
      <c r="AW531" s="826"/>
      <c r="AX531" s="826"/>
      <c r="AY531" s="826"/>
      <c r="AZ531" s="826"/>
      <c r="BA531" s="826"/>
      <c r="BB531" s="826"/>
      <c r="BC531" s="826"/>
      <c r="BD531" s="826"/>
      <c r="BE531" s="826"/>
      <c r="BF531" s="826"/>
      <c r="BG531" s="893" t="str">
        <f>IF(COUNTIF(BV526:BV530,TRUE)&lt;=1,"","チェックは1つでお願いします。")</f>
        <v/>
      </c>
      <c r="BH531" s="826"/>
      <c r="BI531" s="826"/>
      <c r="BJ531" s="826"/>
      <c r="BK531" s="826"/>
      <c r="BL531" s="826"/>
      <c r="BM531" s="826"/>
      <c r="BN531" s="826"/>
      <c r="BO531" s="826"/>
      <c r="BP531" s="826"/>
      <c r="BQ531" s="826"/>
      <c r="BU531" s="653"/>
    </row>
    <row r="532" spans="1:74" ht="24.75">
      <c r="A532" s="680"/>
      <c r="BR532" s="545"/>
      <c r="BS532" s="546"/>
    </row>
    <row r="533" spans="1:74" ht="24.75">
      <c r="A533" s="653"/>
      <c r="BR533" s="547"/>
      <c r="BS533" s="546"/>
    </row>
    <row r="534" spans="1:74" ht="24.75">
      <c r="A534" s="653"/>
      <c r="BR534" s="547"/>
      <c r="BS534" s="546"/>
    </row>
    <row r="535" spans="1:74" ht="24.75">
      <c r="A535" s="653"/>
      <c r="BR535" s="547"/>
      <c r="BS535" s="546"/>
    </row>
    <row r="536" spans="1:74" ht="24.75">
      <c r="A536" s="681"/>
      <c r="B536" s="544"/>
      <c r="C536" s="544"/>
      <c r="D536" s="544"/>
      <c r="E536" s="1554" t="s">
        <v>515</v>
      </c>
      <c r="F536" s="1554"/>
      <c r="G536" s="1554"/>
      <c r="H536" s="1554"/>
      <c r="I536" s="1554"/>
      <c r="J536" s="1554"/>
      <c r="K536" s="1554"/>
      <c r="L536" s="1554"/>
      <c r="M536" s="1554"/>
      <c r="N536" s="1554"/>
      <c r="O536" s="1554"/>
      <c r="P536" s="1554"/>
      <c r="Q536" s="1554"/>
      <c r="R536" s="1554"/>
      <c r="S536" s="1554"/>
      <c r="T536" s="1554"/>
      <c r="U536" s="1554"/>
      <c r="V536" s="1554"/>
      <c r="W536" s="1554"/>
      <c r="X536" s="1554"/>
      <c r="Y536" s="1554"/>
      <c r="Z536" s="1554"/>
      <c r="AA536" s="1554"/>
      <c r="AB536" s="1554"/>
      <c r="AC536" s="1554"/>
      <c r="AD536" s="1554"/>
      <c r="AE536" s="1554"/>
      <c r="AF536" s="1554"/>
      <c r="AG536" s="1554"/>
      <c r="AH536" s="1554"/>
      <c r="AI536" s="1554"/>
      <c r="AJ536" s="1554"/>
      <c r="AK536" s="1554"/>
      <c r="AL536" s="1554"/>
      <c r="AM536" s="1554"/>
      <c r="AN536" s="1554"/>
      <c r="AO536" s="1554"/>
      <c r="AP536" s="1554"/>
      <c r="AQ536" s="1554"/>
      <c r="AR536" s="1554"/>
      <c r="AS536" s="1554"/>
      <c r="AT536" s="1554"/>
      <c r="AU536" s="1554"/>
      <c r="AV536" s="1554"/>
      <c r="AW536" s="1554"/>
      <c r="AX536" s="1554"/>
      <c r="AY536" s="1554"/>
      <c r="AZ536" s="1554"/>
      <c r="BA536" s="1554"/>
      <c r="BB536" s="1554"/>
      <c r="BC536" s="1554"/>
      <c r="BD536" s="1554"/>
      <c r="BE536" s="1554"/>
      <c r="BF536" s="1554"/>
      <c r="BG536" s="1554"/>
      <c r="BH536" s="1554"/>
      <c r="BI536" s="1554"/>
      <c r="BJ536" s="1554"/>
      <c r="BK536" s="1554"/>
      <c r="BL536" s="1554"/>
      <c r="BM536" s="1554"/>
      <c r="BN536" s="1554"/>
      <c r="BO536" s="1554"/>
      <c r="BP536" s="544"/>
      <c r="BQ536" s="544"/>
      <c r="BR536" s="547"/>
      <c r="BS536" s="546"/>
    </row>
    <row r="537" spans="1:74" ht="24.75">
      <c r="A537" s="681"/>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c r="AD537" s="62"/>
      <c r="AE537" s="62"/>
      <c r="AF537" s="62"/>
      <c r="AG537" s="62"/>
      <c r="AH537" s="62"/>
      <c r="AI537" s="62"/>
      <c r="AJ537" s="62"/>
      <c r="AK537" s="62"/>
      <c r="AL537" s="62"/>
      <c r="AM537" s="62"/>
      <c r="AN537" s="62"/>
      <c r="AO537" s="62"/>
      <c r="AP537" s="62"/>
      <c r="AQ537" s="62"/>
      <c r="AR537" s="62"/>
      <c r="AS537" s="62"/>
      <c r="AT537" s="62"/>
      <c r="AU537" s="62"/>
      <c r="AV537" s="62"/>
      <c r="AW537" s="62"/>
      <c r="AX537" s="62"/>
      <c r="AY537" s="62"/>
      <c r="AZ537" s="62"/>
      <c r="BA537" s="62"/>
      <c r="BB537" s="62"/>
      <c r="BC537" s="62"/>
      <c r="BD537" s="62"/>
      <c r="BE537" s="62"/>
      <c r="BF537" s="62"/>
      <c r="BG537" s="62"/>
      <c r="BH537" s="62"/>
      <c r="BI537" s="62"/>
      <c r="BJ537" s="62"/>
      <c r="BK537" s="62"/>
      <c r="BL537" s="62"/>
      <c r="BM537" s="545"/>
      <c r="BN537" s="545"/>
      <c r="BO537" s="545"/>
      <c r="BP537" s="545"/>
      <c r="BQ537" s="545"/>
      <c r="BR537" s="547"/>
      <c r="BS537" s="546"/>
    </row>
    <row r="538" spans="1:74" ht="24.75">
      <c r="A538" s="681"/>
      <c r="B538" s="547"/>
      <c r="C538" s="547"/>
      <c r="D538" s="547"/>
      <c r="E538" s="547"/>
      <c r="F538" s="547"/>
      <c r="G538" s="547"/>
      <c r="H538" s="547"/>
      <c r="I538" s="547"/>
      <c r="J538" s="547"/>
      <c r="K538" s="548" t="s">
        <v>223</v>
      </c>
      <c r="L538" s="548"/>
      <c r="M538" s="548"/>
      <c r="N538" s="548"/>
      <c r="O538" s="548"/>
      <c r="P538" s="548"/>
      <c r="Q538" s="548"/>
      <c r="R538" s="548"/>
      <c r="S538" s="548"/>
      <c r="T538" s="548"/>
      <c r="U538" s="548"/>
      <c r="V538" s="548"/>
      <c r="W538" s="548"/>
      <c r="X538" s="548"/>
      <c r="Y538" s="548"/>
      <c r="Z538" s="548"/>
      <c r="AA538" s="548"/>
      <c r="AB538" s="548"/>
      <c r="AC538" s="548"/>
      <c r="AD538" s="548"/>
      <c r="AE538" s="548"/>
      <c r="AF538" s="548"/>
      <c r="AG538" s="548"/>
      <c r="AH538" s="548"/>
      <c r="AI538" s="548"/>
      <c r="AJ538" s="548"/>
      <c r="AK538" s="548"/>
      <c r="AL538" s="548"/>
      <c r="AM538" s="548"/>
      <c r="AN538" s="548"/>
      <c r="AO538" s="548"/>
      <c r="AP538" s="548"/>
      <c r="AQ538" s="548"/>
      <c r="AR538" s="548"/>
      <c r="AS538" s="548"/>
      <c r="AT538" s="548"/>
      <c r="AU538" s="548"/>
      <c r="AV538" s="548"/>
      <c r="AW538" s="548"/>
      <c r="AX538" s="548"/>
      <c r="AY538" s="548"/>
      <c r="AZ538" s="548"/>
      <c r="BA538" s="548"/>
      <c r="BB538" s="548"/>
      <c r="BC538" s="548"/>
      <c r="BD538" s="548"/>
      <c r="BE538" s="548"/>
      <c r="BF538" s="548"/>
      <c r="BG538" s="548"/>
      <c r="BH538" s="548"/>
      <c r="BI538" s="547"/>
      <c r="BJ538" s="547"/>
      <c r="BK538" s="547"/>
      <c r="BL538" s="547"/>
      <c r="BM538" s="547"/>
      <c r="BN538" s="547"/>
      <c r="BO538" s="547"/>
      <c r="BP538" s="547"/>
      <c r="BQ538" s="547"/>
      <c r="BR538" s="547"/>
      <c r="BS538" s="546"/>
    </row>
    <row r="539" spans="1:74" ht="24.75">
      <c r="A539" s="678"/>
      <c r="B539" s="547"/>
      <c r="C539" s="547"/>
      <c r="D539" s="547"/>
      <c r="E539" s="547"/>
      <c r="F539" s="547"/>
      <c r="G539" s="547"/>
      <c r="H539" s="547"/>
      <c r="I539" s="547"/>
      <c r="J539" s="547"/>
      <c r="K539" s="548" t="s">
        <v>224</v>
      </c>
      <c r="L539" s="548"/>
      <c r="M539" s="548"/>
      <c r="N539" s="548"/>
      <c r="O539" s="548"/>
      <c r="P539" s="548"/>
      <c r="Q539" s="548"/>
      <c r="R539" s="548"/>
      <c r="S539" s="548"/>
      <c r="T539" s="548"/>
      <c r="U539" s="548"/>
      <c r="V539" s="548"/>
      <c r="W539" s="548"/>
      <c r="X539" s="548"/>
      <c r="Y539" s="548"/>
      <c r="Z539" s="548"/>
      <c r="AA539" s="548"/>
      <c r="AB539" s="548"/>
      <c r="AC539" s="548"/>
      <c r="AD539" s="548"/>
      <c r="AE539" s="548"/>
      <c r="AF539" s="548"/>
      <c r="AG539" s="548"/>
      <c r="AH539" s="548"/>
      <c r="AI539" s="548"/>
      <c r="AJ539" s="548"/>
      <c r="AK539" s="548"/>
      <c r="AL539" s="548"/>
      <c r="AM539" s="548"/>
      <c r="AN539" s="548"/>
      <c r="AO539" s="548"/>
      <c r="AP539" s="548"/>
      <c r="AQ539" s="548"/>
      <c r="AR539" s="548"/>
      <c r="AS539" s="548"/>
      <c r="AT539" s="548"/>
      <c r="AU539" s="548"/>
      <c r="AV539" s="548"/>
      <c r="AW539" s="548"/>
      <c r="AX539" s="548"/>
      <c r="AY539" s="548"/>
      <c r="AZ539" s="548"/>
      <c r="BA539" s="548"/>
      <c r="BB539" s="548"/>
      <c r="BC539" s="548"/>
      <c r="BD539" s="548"/>
      <c r="BE539" s="548"/>
      <c r="BF539" s="548"/>
      <c r="BG539" s="548"/>
      <c r="BH539" s="548"/>
      <c r="BI539" s="547"/>
      <c r="BJ539" s="547"/>
      <c r="BK539" s="547"/>
      <c r="BL539" s="547"/>
      <c r="BM539" s="547"/>
      <c r="BN539" s="547"/>
      <c r="BO539" s="547"/>
      <c r="BP539" s="547"/>
      <c r="BQ539" s="547"/>
      <c r="BR539" s="544"/>
      <c r="BS539" s="549"/>
    </row>
    <row r="540" spans="1:74" ht="24.75">
      <c r="A540" s="679"/>
      <c r="B540" s="547"/>
      <c r="C540" s="547"/>
      <c r="D540" s="547"/>
      <c r="E540" s="547"/>
      <c r="F540" s="547"/>
      <c r="G540" s="547"/>
      <c r="H540" s="547"/>
      <c r="I540" s="547"/>
      <c r="J540" s="547"/>
      <c r="K540" s="544"/>
      <c r="L540" s="544"/>
      <c r="M540" s="544"/>
      <c r="N540" s="544"/>
      <c r="O540" s="544"/>
      <c r="P540" s="544"/>
      <c r="Q540" s="544"/>
      <c r="R540" s="544"/>
      <c r="S540" s="544"/>
      <c r="T540" s="544"/>
      <c r="U540" s="544"/>
      <c r="V540" s="544"/>
      <c r="W540" s="544"/>
      <c r="X540" s="544"/>
      <c r="Y540" s="544"/>
      <c r="Z540" s="544"/>
      <c r="AA540" s="544"/>
      <c r="AB540" s="544"/>
      <c r="AC540" s="544"/>
      <c r="AD540" s="544"/>
      <c r="AE540" s="544"/>
      <c r="AF540" s="544"/>
      <c r="AG540" s="544"/>
      <c r="AH540" s="544"/>
      <c r="AI540" s="544"/>
      <c r="AJ540" s="544"/>
      <c r="AK540" s="544"/>
      <c r="AL540" s="544"/>
      <c r="AM540" s="544"/>
      <c r="AN540" s="544"/>
      <c r="AO540" s="544"/>
      <c r="AP540" s="544"/>
      <c r="AQ540" s="544"/>
      <c r="AR540" s="544"/>
      <c r="AS540" s="544"/>
      <c r="AT540" s="544"/>
      <c r="AU540" s="544"/>
      <c r="AV540" s="544"/>
      <c r="AW540" s="544"/>
      <c r="AX540" s="544"/>
      <c r="AY540" s="544"/>
      <c r="AZ540" s="544"/>
      <c r="BA540" s="544"/>
      <c r="BB540" s="544"/>
      <c r="BC540" s="544"/>
      <c r="BD540" s="544"/>
      <c r="BE540" s="544"/>
      <c r="BF540" s="544"/>
      <c r="BG540" s="544"/>
      <c r="BH540" s="544"/>
      <c r="BI540" s="547"/>
      <c r="BJ540" s="547"/>
      <c r="BK540" s="547"/>
      <c r="BL540" s="547"/>
      <c r="BM540" s="547"/>
      <c r="BN540" s="547"/>
      <c r="BO540" s="547"/>
      <c r="BP540" s="547"/>
      <c r="BQ540" s="547"/>
      <c r="BR540" s="545"/>
      <c r="BS540" s="546"/>
    </row>
    <row r="541" spans="1:74" ht="24.75">
      <c r="A541" s="679"/>
      <c r="B541" s="545"/>
      <c r="C541" s="545"/>
      <c r="D541" s="545"/>
      <c r="E541" s="545"/>
      <c r="F541" s="545"/>
      <c r="G541" s="545"/>
      <c r="H541" s="545"/>
      <c r="I541" s="545"/>
      <c r="J541" s="545"/>
      <c r="K541" s="544"/>
      <c r="L541" s="544"/>
      <c r="M541" s="544"/>
      <c r="N541" s="544"/>
      <c r="O541" s="544"/>
      <c r="P541" s="544"/>
      <c r="Q541" s="544"/>
      <c r="R541" s="544"/>
      <c r="S541" s="544"/>
      <c r="T541" s="544"/>
      <c r="U541" s="544"/>
      <c r="V541" s="544"/>
      <c r="W541" s="544"/>
      <c r="X541" s="544"/>
      <c r="Y541" s="544"/>
      <c r="Z541" s="544"/>
      <c r="AA541" s="544"/>
      <c r="AB541" s="544"/>
      <c r="AC541" s="544"/>
      <c r="AD541" s="544"/>
      <c r="AE541" s="544"/>
      <c r="AF541" s="544"/>
      <c r="AG541" s="544"/>
      <c r="AH541" s="544"/>
      <c r="AI541" s="544"/>
      <c r="AJ541" s="544"/>
      <c r="AK541" s="544"/>
      <c r="AL541" s="544"/>
      <c r="AM541" s="544"/>
      <c r="AN541" s="544"/>
      <c r="AO541" s="544"/>
      <c r="AP541" s="544"/>
      <c r="AQ541" s="544"/>
      <c r="AR541" s="544"/>
      <c r="AS541" s="544"/>
      <c r="AT541" s="544"/>
      <c r="AU541" s="544"/>
      <c r="AV541" s="544"/>
      <c r="AW541" s="544"/>
      <c r="AX541" s="544"/>
      <c r="AY541" s="544"/>
      <c r="AZ541" s="544"/>
      <c r="BA541" s="544"/>
      <c r="BB541" s="544"/>
      <c r="BC541" s="544"/>
      <c r="BD541" s="544"/>
      <c r="BE541" s="544"/>
      <c r="BF541" s="544"/>
      <c r="BG541" s="544"/>
      <c r="BH541" s="544"/>
      <c r="BI541" s="545"/>
      <c r="BJ541" s="545"/>
      <c r="BK541" s="545"/>
      <c r="BL541" s="545"/>
      <c r="BM541" s="545"/>
      <c r="BN541" s="545"/>
      <c r="BO541" s="545"/>
      <c r="BP541" s="545"/>
      <c r="BQ541" s="545"/>
      <c r="BR541" s="545"/>
      <c r="BS541" s="546"/>
    </row>
    <row r="542" spans="1:74" ht="24.75">
      <c r="A542" s="680"/>
      <c r="B542" s="547"/>
      <c r="C542" s="547"/>
      <c r="D542" s="547"/>
      <c r="E542" s="547"/>
      <c r="F542" s="547"/>
      <c r="G542" s="547"/>
      <c r="H542" s="547"/>
      <c r="I542" s="547"/>
      <c r="J542" s="547"/>
      <c r="K542" s="548" t="s">
        <v>225</v>
      </c>
      <c r="L542" s="548"/>
      <c r="M542" s="548"/>
      <c r="N542" s="548"/>
      <c r="O542" s="548"/>
      <c r="P542" s="548"/>
      <c r="Q542" s="548"/>
      <c r="R542" s="548"/>
      <c r="S542" s="548"/>
      <c r="T542" s="548"/>
      <c r="U542" s="548"/>
      <c r="V542" s="548"/>
      <c r="W542" s="548"/>
      <c r="X542" s="548"/>
      <c r="Y542" s="548"/>
      <c r="Z542" s="548"/>
      <c r="AA542" s="548"/>
      <c r="AB542" s="548"/>
      <c r="AC542" s="548"/>
      <c r="AD542" s="548"/>
      <c r="AE542" s="548"/>
      <c r="AF542" s="548"/>
      <c r="AG542" s="548"/>
      <c r="AH542" s="548"/>
      <c r="AI542" s="548"/>
      <c r="AJ542" s="548"/>
      <c r="AK542" s="548"/>
      <c r="AL542" s="548"/>
      <c r="AM542" s="548"/>
      <c r="AN542" s="548"/>
      <c r="AO542" s="548"/>
      <c r="AP542" s="548"/>
      <c r="AQ542" s="548"/>
      <c r="AR542" s="548"/>
      <c r="AS542" s="548"/>
      <c r="AT542" s="548"/>
      <c r="AU542" s="548"/>
      <c r="AV542" s="548"/>
      <c r="AW542" s="548"/>
      <c r="AX542" s="548"/>
      <c r="AY542" s="548"/>
      <c r="AZ542" s="548"/>
      <c r="BA542" s="548"/>
      <c r="BB542" s="548"/>
      <c r="BC542" s="548"/>
      <c r="BD542" s="548"/>
      <c r="BE542" s="548"/>
      <c r="BF542" s="548"/>
      <c r="BG542" s="548"/>
      <c r="BH542" s="548"/>
      <c r="BI542" s="547"/>
      <c r="BJ542" s="547"/>
      <c r="BK542" s="547"/>
      <c r="BL542" s="547"/>
      <c r="BM542" s="547"/>
      <c r="BN542" s="547"/>
      <c r="BO542" s="547"/>
      <c r="BP542" s="547"/>
      <c r="BQ542" s="547"/>
      <c r="BR542" s="545"/>
      <c r="BS542" s="546"/>
    </row>
    <row r="543" spans="1:74" ht="24.75">
      <c r="A543" s="680"/>
      <c r="B543" s="547"/>
      <c r="C543" s="547"/>
      <c r="D543" s="547"/>
      <c r="E543" s="547"/>
      <c r="F543" s="547"/>
      <c r="G543" s="547"/>
      <c r="H543" s="547"/>
      <c r="I543" s="547"/>
      <c r="J543" s="547"/>
      <c r="K543" s="548" t="s">
        <v>577</v>
      </c>
      <c r="L543" s="548"/>
      <c r="M543" s="548"/>
      <c r="N543" s="548"/>
      <c r="O543" s="548"/>
      <c r="P543" s="548"/>
      <c r="Q543" s="548"/>
      <c r="R543" s="548"/>
      <c r="S543" s="548"/>
      <c r="T543" s="548"/>
      <c r="U543" s="548"/>
      <c r="V543" s="548"/>
      <c r="W543" s="548"/>
      <c r="X543" s="548"/>
      <c r="Y543" s="548"/>
      <c r="Z543" s="548"/>
      <c r="AA543" s="548"/>
      <c r="AB543" s="548"/>
      <c r="AC543" s="548"/>
      <c r="AD543" s="548"/>
      <c r="AE543" s="548"/>
      <c r="AF543" s="548"/>
      <c r="AG543" s="548"/>
      <c r="AH543" s="548"/>
      <c r="AI543" s="548"/>
      <c r="AJ543" s="548"/>
      <c r="AK543" s="548"/>
      <c r="AL543" s="548"/>
      <c r="AM543" s="548"/>
      <c r="AN543" s="548"/>
      <c r="AO543" s="548"/>
      <c r="AP543" s="548"/>
      <c r="AQ543" s="548"/>
      <c r="AR543" s="548"/>
      <c r="AS543" s="548"/>
      <c r="AT543" s="548"/>
      <c r="AU543" s="548"/>
      <c r="AV543" s="548"/>
      <c r="AW543" s="548"/>
      <c r="AX543" s="548"/>
      <c r="AY543" s="548"/>
      <c r="AZ543" s="548"/>
      <c r="BA543" s="548"/>
      <c r="BB543" s="548"/>
      <c r="BC543" s="548"/>
      <c r="BD543" s="548"/>
      <c r="BE543" s="548"/>
      <c r="BF543" s="548"/>
      <c r="BG543" s="548"/>
      <c r="BH543" s="548"/>
      <c r="BI543" s="547"/>
      <c r="BJ543" s="547"/>
      <c r="BK543" s="547"/>
      <c r="BL543" s="547"/>
      <c r="BM543" s="547"/>
      <c r="BN543" s="547"/>
      <c r="BO543" s="547"/>
      <c r="BP543" s="547"/>
      <c r="BQ543" s="547"/>
      <c r="BR543" s="545"/>
      <c r="BS543" s="546"/>
    </row>
    <row r="544" spans="1:74" ht="24.75">
      <c r="A544" s="679"/>
      <c r="B544" s="547"/>
      <c r="C544" s="547"/>
      <c r="D544" s="547"/>
      <c r="E544" s="547"/>
      <c r="F544" s="547"/>
      <c r="G544" s="547"/>
      <c r="H544" s="547"/>
      <c r="I544" s="547"/>
      <c r="J544" s="547"/>
      <c r="K544" s="548" t="s">
        <v>226</v>
      </c>
      <c r="L544" s="548"/>
      <c r="M544" s="548"/>
      <c r="N544" s="548"/>
      <c r="O544" s="548"/>
      <c r="P544" s="548"/>
      <c r="Q544" s="548"/>
      <c r="R544" s="548"/>
      <c r="S544" s="548"/>
      <c r="T544" s="548"/>
      <c r="U544" s="548"/>
      <c r="V544" s="548"/>
      <c r="W544" s="548"/>
      <c r="X544" s="548"/>
      <c r="Y544" s="548"/>
      <c r="Z544" s="548"/>
      <c r="AA544" s="548"/>
      <c r="AB544" s="548"/>
      <c r="AC544" s="548"/>
      <c r="AD544" s="548"/>
      <c r="AE544" s="548"/>
      <c r="AF544" s="548"/>
      <c r="AG544" s="548"/>
      <c r="AH544" s="548"/>
      <c r="AI544" s="548"/>
      <c r="AJ544" s="548"/>
      <c r="AK544" s="548"/>
      <c r="AL544" s="548"/>
      <c r="AM544" s="548"/>
      <c r="AN544" s="548"/>
      <c r="AO544" s="548"/>
      <c r="AP544" s="548"/>
      <c r="AQ544" s="548"/>
      <c r="AR544" s="548"/>
      <c r="AS544" s="548"/>
      <c r="AT544" s="548"/>
      <c r="AU544" s="548"/>
      <c r="AV544" s="548"/>
      <c r="AW544" s="548"/>
      <c r="AX544" s="548"/>
      <c r="AY544" s="548"/>
      <c r="AZ544" s="548"/>
      <c r="BA544" s="548"/>
      <c r="BB544" s="548"/>
      <c r="BC544" s="548"/>
      <c r="BD544" s="548"/>
      <c r="BE544" s="548"/>
      <c r="BF544" s="548"/>
      <c r="BG544" s="548"/>
      <c r="BH544" s="548"/>
      <c r="BI544" s="547"/>
      <c r="BJ544" s="547"/>
      <c r="BK544" s="547"/>
      <c r="BL544" s="547"/>
      <c r="BM544" s="547"/>
      <c r="BN544" s="547"/>
      <c r="BO544" s="547"/>
      <c r="BP544" s="547"/>
      <c r="BQ544" s="547"/>
      <c r="BR544" s="545"/>
      <c r="BS544" s="546"/>
    </row>
    <row r="545" spans="1:71" ht="24.75">
      <c r="A545" s="680"/>
      <c r="B545" s="547"/>
      <c r="C545" s="547"/>
      <c r="D545" s="547"/>
      <c r="E545" s="547"/>
      <c r="F545" s="547"/>
      <c r="G545" s="547"/>
      <c r="H545" s="547"/>
      <c r="I545" s="547"/>
      <c r="J545" s="547"/>
      <c r="K545" s="544"/>
      <c r="L545" s="544"/>
      <c r="M545" s="544"/>
      <c r="N545" s="544"/>
      <c r="O545" s="544"/>
      <c r="P545" s="544"/>
      <c r="Q545" s="544"/>
      <c r="R545" s="544"/>
      <c r="S545" s="544"/>
      <c r="T545" s="544"/>
      <c r="U545" s="544"/>
      <c r="V545" s="544"/>
      <c r="W545" s="544"/>
      <c r="X545" s="544"/>
      <c r="Y545" s="544"/>
      <c r="Z545" s="544"/>
      <c r="AA545" s="544"/>
      <c r="AB545" s="544"/>
      <c r="AC545" s="544"/>
      <c r="AD545" s="544"/>
      <c r="AE545" s="544"/>
      <c r="AF545" s="544"/>
      <c r="AG545" s="544"/>
      <c r="AH545" s="544"/>
      <c r="AI545" s="544"/>
      <c r="AJ545" s="544"/>
      <c r="AK545" s="544"/>
      <c r="AL545" s="544"/>
      <c r="AM545" s="544"/>
      <c r="AN545" s="544"/>
      <c r="AO545" s="544"/>
      <c r="AP545" s="544"/>
      <c r="AQ545" s="544"/>
      <c r="AR545" s="544"/>
      <c r="AS545" s="544"/>
      <c r="AT545" s="544"/>
      <c r="AU545" s="544"/>
      <c r="AV545" s="544"/>
      <c r="AW545" s="544"/>
      <c r="AX545" s="544"/>
      <c r="AY545" s="544"/>
      <c r="AZ545" s="544"/>
      <c r="BA545" s="544"/>
      <c r="BB545" s="544"/>
      <c r="BC545" s="544"/>
      <c r="BD545" s="544"/>
      <c r="BE545" s="544"/>
      <c r="BF545" s="544"/>
      <c r="BG545" s="544"/>
      <c r="BH545" s="544"/>
      <c r="BI545" s="547"/>
      <c r="BJ545" s="547"/>
      <c r="BK545" s="547"/>
      <c r="BL545" s="547"/>
      <c r="BM545" s="547"/>
      <c r="BN545" s="547"/>
      <c r="BO545" s="547"/>
      <c r="BP545" s="547"/>
      <c r="BQ545" s="547"/>
      <c r="BR545" s="545"/>
      <c r="BS545" s="546"/>
    </row>
    <row r="546" spans="1:71" ht="24.75">
      <c r="A546" s="679"/>
      <c r="B546" s="544"/>
      <c r="C546" s="544"/>
      <c r="D546" s="544"/>
      <c r="E546" s="544"/>
      <c r="F546" s="544"/>
      <c r="G546" s="544"/>
      <c r="H546" s="544"/>
      <c r="I546" s="544"/>
      <c r="J546" s="544"/>
      <c r="K546" s="544" t="s">
        <v>271</v>
      </c>
      <c r="L546" s="544"/>
      <c r="M546" s="544"/>
      <c r="N546" s="544"/>
      <c r="O546" s="544"/>
      <c r="P546" s="544"/>
      <c r="Q546" s="544"/>
      <c r="R546" s="544"/>
      <c r="S546" s="544"/>
      <c r="T546" s="544"/>
      <c r="U546" s="544"/>
      <c r="V546" s="544"/>
      <c r="W546" s="544"/>
      <c r="X546" s="544"/>
      <c r="Y546" s="544"/>
      <c r="Z546" s="544"/>
      <c r="AA546" s="544"/>
      <c r="AB546" s="544"/>
      <c r="AC546" s="544"/>
      <c r="AD546" s="544"/>
      <c r="AE546" s="544"/>
      <c r="AF546" s="544"/>
      <c r="AG546" s="544"/>
      <c r="AH546" s="544"/>
      <c r="AI546" s="544"/>
      <c r="AJ546" s="544"/>
      <c r="AK546" s="544"/>
      <c r="AL546" s="544"/>
      <c r="AM546" s="544"/>
      <c r="AN546" s="544"/>
      <c r="AO546" s="544"/>
      <c r="AP546" s="544"/>
      <c r="AQ546" s="544"/>
      <c r="AR546" s="544"/>
      <c r="AS546" s="544"/>
      <c r="AT546" s="544"/>
      <c r="AU546" s="544"/>
      <c r="AV546" s="544"/>
      <c r="AW546" s="544"/>
      <c r="AX546" s="544"/>
      <c r="AY546" s="544"/>
      <c r="AZ546" s="544"/>
      <c r="BA546" s="544"/>
      <c r="BB546" s="544"/>
      <c r="BC546" s="544"/>
      <c r="BD546" s="544"/>
      <c r="BE546" s="544"/>
      <c r="BF546" s="544"/>
      <c r="BG546" s="544"/>
      <c r="BH546" s="544"/>
      <c r="BI546" s="544"/>
      <c r="BJ546" s="544"/>
      <c r="BK546" s="544"/>
      <c r="BL546" s="544"/>
      <c r="BM546" s="544"/>
      <c r="BN546" s="544"/>
      <c r="BO546" s="544"/>
      <c r="BP546" s="544"/>
      <c r="BQ546" s="544"/>
      <c r="BR546" s="62"/>
    </row>
    <row r="547" spans="1:71" ht="24.75">
      <c r="A547" s="679"/>
      <c r="B547" s="62"/>
      <c r="C547" s="62"/>
      <c r="D547" s="62"/>
      <c r="E547" s="62"/>
      <c r="F547" s="62"/>
      <c r="G547" s="62"/>
      <c r="H547" s="62"/>
      <c r="I547" s="62"/>
      <c r="J547" s="62"/>
      <c r="K547" s="544" t="s">
        <v>269</v>
      </c>
      <c r="L547" s="62"/>
      <c r="M547" s="62"/>
      <c r="N547" s="62"/>
      <c r="O547" s="62"/>
      <c r="P547" s="62"/>
      <c r="Q547" s="62"/>
      <c r="R547" s="62"/>
      <c r="S547" s="62"/>
      <c r="T547" s="62"/>
      <c r="U547" s="62"/>
      <c r="V547" s="62"/>
      <c r="W547" s="62"/>
      <c r="X547" s="62"/>
      <c r="Y547" s="62"/>
      <c r="Z547" s="62"/>
      <c r="AA547" s="62"/>
      <c r="AB547" s="62"/>
      <c r="AC547" s="62"/>
      <c r="AD547" s="62"/>
      <c r="AE547" s="62"/>
      <c r="AF547" s="62"/>
      <c r="AG547" s="62"/>
      <c r="AH547" s="62"/>
      <c r="AI547" s="62"/>
      <c r="AJ547" s="62"/>
      <c r="AK547" s="62"/>
      <c r="AL547" s="62"/>
      <c r="AM547" s="62"/>
      <c r="AN547" s="62"/>
      <c r="AO547" s="62"/>
      <c r="AP547" s="62"/>
      <c r="AQ547" s="62"/>
      <c r="AR547" s="62"/>
      <c r="AS547" s="62"/>
      <c r="AT547" s="62"/>
      <c r="AU547" s="62"/>
      <c r="AV547" s="62"/>
      <c r="AW547" s="62"/>
      <c r="AX547" s="62"/>
      <c r="AY547" s="62"/>
      <c r="AZ547" s="62"/>
      <c r="BA547" s="62"/>
      <c r="BB547" s="62"/>
      <c r="BC547" s="62"/>
      <c r="BD547" s="62"/>
      <c r="BE547" s="62"/>
      <c r="BF547" s="62"/>
      <c r="BG547" s="62"/>
      <c r="BH547" s="62"/>
      <c r="BI547" s="62"/>
      <c r="BJ547" s="62"/>
      <c r="BK547" s="62"/>
      <c r="BL547" s="547"/>
      <c r="BM547" s="545"/>
      <c r="BN547" s="545"/>
      <c r="BO547" s="545"/>
      <c r="BP547" s="545"/>
      <c r="BQ547" s="545"/>
      <c r="BR547" s="550"/>
    </row>
    <row r="548" spans="1:71" ht="24.75">
      <c r="A548" s="679"/>
      <c r="B548" s="62"/>
      <c r="C548" s="62"/>
      <c r="D548" s="62"/>
      <c r="E548" s="62"/>
      <c r="F548" s="62"/>
      <c r="G548" s="62"/>
      <c r="H548" s="62"/>
      <c r="I548" s="62"/>
      <c r="J548" s="62"/>
      <c r="K548" s="544" t="s">
        <v>270</v>
      </c>
      <c r="L548" s="62"/>
      <c r="M548" s="62"/>
      <c r="N548" s="62"/>
      <c r="O548" s="62"/>
      <c r="P548" s="62"/>
      <c r="Q548" s="62"/>
      <c r="R548" s="62"/>
      <c r="S548" s="62"/>
      <c r="T548" s="62"/>
      <c r="U548" s="62"/>
      <c r="V548" s="62"/>
      <c r="W548" s="62"/>
      <c r="X548" s="62"/>
      <c r="Y548" s="62"/>
      <c r="Z548" s="62"/>
      <c r="AA548" s="62"/>
      <c r="AB548" s="62"/>
      <c r="AC548" s="62"/>
      <c r="AD548" s="62"/>
      <c r="AE548" s="62"/>
      <c r="AF548" s="62"/>
      <c r="AG548" s="62"/>
      <c r="AH548" s="62"/>
      <c r="AI548" s="62"/>
      <c r="AJ548" s="62"/>
      <c r="AK548" s="62"/>
      <c r="AL548" s="62"/>
      <c r="AM548" s="62"/>
      <c r="AN548" s="62"/>
      <c r="AO548" s="62"/>
      <c r="AP548" s="62"/>
      <c r="AQ548" s="62"/>
      <c r="AR548" s="62"/>
      <c r="AS548" s="62"/>
      <c r="AT548" s="62"/>
      <c r="AU548" s="62"/>
      <c r="AV548" s="62"/>
      <c r="AW548" s="62"/>
      <c r="AX548" s="62"/>
      <c r="AY548" s="62"/>
      <c r="AZ548" s="62"/>
      <c r="BA548" s="62"/>
      <c r="BB548" s="62"/>
      <c r="BC548" s="62"/>
      <c r="BD548" s="62"/>
      <c r="BE548" s="62"/>
      <c r="BF548" s="62"/>
      <c r="BG548" s="62"/>
      <c r="BH548" s="62"/>
      <c r="BI548" s="62"/>
      <c r="BJ548" s="62"/>
      <c r="BK548" s="62"/>
      <c r="BL548" s="547"/>
      <c r="BM548" s="545"/>
      <c r="BN548" s="545"/>
      <c r="BO548" s="545"/>
      <c r="BP548" s="545"/>
      <c r="BQ548" s="545"/>
      <c r="BR548" s="550"/>
    </row>
    <row r="549" spans="1:71" ht="24.75">
      <c r="A549" s="679"/>
      <c r="B549" s="62"/>
      <c r="C549" s="62"/>
      <c r="D549" s="62"/>
      <c r="E549" s="62"/>
      <c r="F549" s="62"/>
      <c r="G549" s="62"/>
      <c r="H549" s="62"/>
      <c r="I549" s="62"/>
      <c r="J549" s="62"/>
      <c r="K549" s="639"/>
      <c r="L549" s="640" t="s">
        <v>277</v>
      </c>
      <c r="M549" s="640"/>
      <c r="N549" s="640"/>
      <c r="O549" s="640"/>
      <c r="P549" s="640"/>
      <c r="Q549" s="640"/>
      <c r="R549" s="640"/>
      <c r="S549" s="640"/>
      <c r="T549" s="640"/>
      <c r="U549" s="640"/>
      <c r="V549" s="640"/>
      <c r="W549" s="640"/>
      <c r="X549" s="640"/>
      <c r="Y549" s="640"/>
      <c r="Z549" s="640"/>
      <c r="AA549" s="640"/>
      <c r="AB549" s="640"/>
      <c r="AC549" s="640"/>
      <c r="AD549" s="640"/>
      <c r="AE549" s="640"/>
      <c r="AF549" s="640"/>
      <c r="AG549" s="640"/>
      <c r="AH549" s="640"/>
      <c r="AI549" s="640"/>
      <c r="AJ549" s="640"/>
      <c r="AK549" s="640"/>
      <c r="AL549" s="640"/>
      <c r="AM549" s="640"/>
      <c r="AN549" s="640"/>
      <c r="AO549" s="640"/>
      <c r="AP549" s="638"/>
      <c r="AQ549" s="638"/>
      <c r="AR549" s="638"/>
      <c r="AS549" s="638"/>
      <c r="AT549" s="638"/>
      <c r="AU549" s="638"/>
      <c r="AV549" s="638"/>
      <c r="AW549" s="638"/>
      <c r="AX549" s="638"/>
      <c r="AY549" s="638"/>
      <c r="AZ549" s="638"/>
      <c r="BA549" s="62"/>
      <c r="BB549" s="62"/>
      <c r="BC549" s="62"/>
      <c r="BD549" s="62"/>
      <c r="BE549" s="62"/>
      <c r="BF549" s="62"/>
      <c r="BG549" s="62"/>
      <c r="BH549" s="62"/>
      <c r="BI549" s="62"/>
      <c r="BJ549" s="62"/>
      <c r="BK549" s="62"/>
      <c r="BL549" s="545"/>
      <c r="BM549" s="545"/>
      <c r="BN549" s="545"/>
      <c r="BO549" s="545"/>
      <c r="BP549" s="545"/>
      <c r="BQ549" s="545"/>
      <c r="BR549" s="550"/>
    </row>
    <row r="550" spans="1:71" ht="24.75">
      <c r="A550" s="681" t="s">
        <v>228</v>
      </c>
      <c r="B550" s="545"/>
      <c r="C550" s="545"/>
      <c r="D550" s="545"/>
      <c r="E550" s="545"/>
      <c r="F550" s="545"/>
      <c r="G550" s="545"/>
      <c r="H550" s="545"/>
      <c r="I550" s="545"/>
      <c r="J550" s="545"/>
      <c r="K550" s="544"/>
      <c r="L550" s="544"/>
      <c r="M550" s="544"/>
      <c r="N550" s="544"/>
      <c r="O550" s="544"/>
      <c r="P550" s="544"/>
      <c r="Q550" s="544"/>
      <c r="R550" s="544"/>
      <c r="S550" s="544"/>
      <c r="T550" s="544"/>
      <c r="U550" s="544"/>
      <c r="V550" s="544"/>
      <c r="W550" s="544"/>
      <c r="X550" s="544"/>
      <c r="Y550" s="544"/>
      <c r="Z550" s="544"/>
      <c r="AA550" s="544"/>
      <c r="AB550" s="544"/>
      <c r="AC550" s="544"/>
      <c r="AD550" s="544"/>
      <c r="AE550" s="544"/>
      <c r="AF550" s="544"/>
      <c r="AG550" s="544"/>
      <c r="AH550" s="544"/>
      <c r="AI550" s="544"/>
      <c r="AJ550" s="544"/>
      <c r="AK550" s="544"/>
      <c r="AL550" s="544"/>
      <c r="AM550" s="544"/>
      <c r="AN550" s="544"/>
      <c r="AO550" s="544"/>
      <c r="AP550" s="544"/>
      <c r="AQ550" s="544"/>
      <c r="AR550" s="544"/>
      <c r="AS550" s="544"/>
      <c r="AT550" s="544"/>
      <c r="AU550" s="544"/>
      <c r="AV550" s="544"/>
      <c r="AW550" s="544"/>
      <c r="AX550" s="544"/>
      <c r="AY550" s="544"/>
      <c r="AZ550" s="544"/>
      <c r="BA550" s="544"/>
      <c r="BB550" s="544"/>
      <c r="BC550" s="544"/>
      <c r="BD550" s="544"/>
      <c r="BE550" s="544"/>
      <c r="BF550" s="544"/>
      <c r="BG550" s="544"/>
      <c r="BH550" s="544"/>
      <c r="BI550" s="545"/>
      <c r="BJ550" s="545"/>
      <c r="BK550" s="545"/>
      <c r="BL550" s="545"/>
      <c r="BM550" s="545"/>
      <c r="BN550" s="545"/>
      <c r="BO550" s="545"/>
      <c r="BP550" s="545"/>
      <c r="BQ550" s="545"/>
      <c r="BR550" s="547"/>
    </row>
    <row r="551" spans="1:71" ht="24.75">
      <c r="A551" s="681"/>
      <c r="B551" s="545"/>
      <c r="C551" s="545"/>
      <c r="D551" s="545"/>
      <c r="E551" s="545"/>
      <c r="F551" s="545"/>
      <c r="G551" s="545"/>
      <c r="H551" s="545"/>
      <c r="I551" s="545"/>
      <c r="J551" s="545"/>
      <c r="K551" s="545"/>
      <c r="L551" s="545"/>
      <c r="M551" s="545"/>
      <c r="N551" s="545"/>
      <c r="O551" s="545"/>
      <c r="P551" s="545"/>
      <c r="Q551" s="545"/>
      <c r="R551" s="545"/>
      <c r="S551" s="545"/>
      <c r="T551" s="545"/>
      <c r="U551" s="545"/>
      <c r="V551" s="545"/>
      <c r="W551" s="545"/>
      <c r="X551" s="545"/>
      <c r="Y551" s="545"/>
      <c r="Z551" s="545"/>
      <c r="AA551" s="545"/>
      <c r="AB551" s="545"/>
      <c r="AC551" s="545"/>
      <c r="AD551" s="545"/>
      <c r="AE551" s="545"/>
      <c r="AF551" s="545"/>
      <c r="AG551" s="545"/>
      <c r="AH551" s="545"/>
      <c r="AI551" s="545"/>
      <c r="AJ551" s="545"/>
      <c r="AK551" s="545"/>
      <c r="AL551" s="545"/>
      <c r="AM551" s="545"/>
      <c r="AN551" s="545"/>
      <c r="AO551" s="545"/>
      <c r="AP551" s="545"/>
      <c r="AQ551" s="545"/>
      <c r="AR551" s="545"/>
      <c r="AS551" s="545"/>
      <c r="AT551" s="545"/>
      <c r="AU551" s="545"/>
      <c r="AV551" s="545"/>
      <c r="AW551" s="545"/>
      <c r="AX551" s="545"/>
      <c r="AY551" s="545"/>
      <c r="AZ551" s="545"/>
      <c r="BA551" s="545"/>
      <c r="BB551" s="545"/>
      <c r="BC551" s="545"/>
      <c r="BD551" s="545"/>
      <c r="BE551" s="545"/>
      <c r="BF551" s="545"/>
      <c r="BG551" s="545"/>
      <c r="BH551" s="545"/>
      <c r="BI551" s="545"/>
      <c r="BJ551" s="545"/>
      <c r="BK551" s="545"/>
      <c r="BL551" s="545"/>
      <c r="BM551" s="545"/>
      <c r="BN551" s="545"/>
      <c r="BO551" s="545"/>
      <c r="BP551" s="545"/>
      <c r="BQ551" s="545"/>
      <c r="BR551" s="547"/>
    </row>
    <row r="552" spans="1:71" ht="24.75">
      <c r="A552" s="681"/>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c r="AA552" s="62"/>
      <c r="AB552" s="62"/>
      <c r="AC552" s="62"/>
      <c r="AD552" s="62"/>
      <c r="AE552" s="62"/>
      <c r="AF552" s="62"/>
      <c r="AG552" s="62"/>
      <c r="AH552" s="62"/>
      <c r="AI552" s="62"/>
      <c r="AJ552" s="62"/>
      <c r="AK552" s="62"/>
      <c r="AL552" s="62"/>
      <c r="AM552" s="62"/>
      <c r="AN552" s="62"/>
      <c r="AO552" s="62"/>
      <c r="AP552" s="62"/>
      <c r="AQ552" s="62"/>
      <c r="AR552" s="62"/>
      <c r="AS552" s="62"/>
      <c r="AT552" s="62"/>
      <c r="AU552" s="62"/>
      <c r="AV552" s="62"/>
      <c r="AW552" s="62"/>
      <c r="AX552" s="62"/>
      <c r="AY552" s="62"/>
      <c r="AZ552" s="62"/>
      <c r="BA552" s="62"/>
      <c r="BB552" s="62"/>
      <c r="BC552" s="62"/>
      <c r="BD552" s="62"/>
      <c r="BE552" s="62"/>
      <c r="BF552" s="62"/>
      <c r="BG552" s="62"/>
      <c r="BH552" s="62"/>
      <c r="BI552" s="62"/>
      <c r="BJ552" s="62"/>
      <c r="BK552" s="62"/>
      <c r="BL552" s="62"/>
      <c r="BM552" s="62"/>
      <c r="BN552" s="62"/>
      <c r="BO552" s="62"/>
      <c r="BP552" s="62"/>
      <c r="BQ552" s="62"/>
      <c r="BR552" s="547"/>
    </row>
    <row r="553" spans="1:71" ht="18.75">
      <c r="A553" s="653"/>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c r="AA553" s="62"/>
      <c r="AB553" s="62"/>
      <c r="AC553" s="62"/>
      <c r="AD553" s="62"/>
      <c r="AE553" s="62"/>
      <c r="AF553" s="62"/>
      <c r="AG553" s="62"/>
      <c r="AH553" s="62"/>
      <c r="AI553" s="62"/>
      <c r="AJ553" s="62"/>
      <c r="AK553" s="62"/>
      <c r="AL553" s="62"/>
      <c r="AM553" s="62"/>
      <c r="AN553" s="62"/>
      <c r="AO553" s="62"/>
      <c r="AP553" s="62"/>
      <c r="AQ553" s="62"/>
      <c r="AR553" s="62"/>
      <c r="AS553" s="62"/>
      <c r="AT553" s="62"/>
      <c r="AU553" s="62"/>
      <c r="AV553" s="62"/>
      <c r="AW553" s="62"/>
      <c r="AX553" s="62"/>
      <c r="AY553" s="62"/>
      <c r="AZ553" s="62"/>
      <c r="BA553" s="62"/>
      <c r="BB553" s="62"/>
      <c r="BC553" s="62"/>
      <c r="BD553" s="62"/>
      <c r="BE553" s="62"/>
      <c r="BF553" s="62"/>
      <c r="BG553" s="62"/>
      <c r="BH553" s="62"/>
      <c r="BI553" s="62"/>
      <c r="BJ553" s="62"/>
      <c r="BK553" s="62"/>
      <c r="BL553" s="62"/>
      <c r="BM553" s="62"/>
      <c r="BN553" s="62"/>
      <c r="BO553" s="62"/>
      <c r="BP553" s="62"/>
      <c r="BQ553" s="62"/>
    </row>
    <row r="554" spans="1:71" ht="24.75">
      <c r="A554" s="653"/>
      <c r="B554" s="62"/>
      <c r="C554" s="62"/>
      <c r="D554" s="62"/>
      <c r="E554" s="62"/>
      <c r="F554" s="62"/>
      <c r="G554" s="62"/>
      <c r="H554" s="62"/>
      <c r="I554" s="62"/>
      <c r="J554" s="62"/>
      <c r="K554" s="1554" t="s">
        <v>227</v>
      </c>
      <c r="L554" s="1554"/>
      <c r="M554" s="1554"/>
      <c r="N554" s="1554"/>
      <c r="O554" s="1554"/>
      <c r="P554" s="1554"/>
      <c r="Q554" s="1554"/>
      <c r="R554" s="1554"/>
      <c r="S554" s="1554"/>
      <c r="T554" s="1554"/>
      <c r="U554" s="1554"/>
      <c r="V554" s="1554"/>
      <c r="W554" s="1554"/>
      <c r="X554" s="1554"/>
      <c r="Y554" s="1554"/>
      <c r="Z554" s="1554"/>
      <c r="AA554" s="1554"/>
      <c r="AB554" s="1554"/>
      <c r="AC554" s="1554"/>
      <c r="AD554" s="1554"/>
      <c r="AE554" s="1554"/>
      <c r="AF554" s="1554"/>
      <c r="AG554" s="1554"/>
      <c r="AH554" s="1554"/>
      <c r="AI554" s="1554"/>
      <c r="AJ554" s="1554"/>
      <c r="AK554" s="1554"/>
      <c r="AL554" s="1554"/>
      <c r="AM554" s="1554"/>
      <c r="AN554" s="1554"/>
      <c r="AO554" s="1554"/>
      <c r="AP554" s="1554"/>
      <c r="AQ554" s="1554"/>
      <c r="AR554" s="1554"/>
      <c r="AS554" s="1554"/>
      <c r="AT554" s="1554"/>
      <c r="AU554" s="1554"/>
      <c r="AV554" s="1554"/>
      <c r="AW554" s="1554"/>
      <c r="AX554" s="1554"/>
      <c r="AY554" s="1554"/>
      <c r="AZ554" s="1554"/>
      <c r="BA554" s="1554"/>
      <c r="BB554" s="1554"/>
      <c r="BC554" s="1554"/>
      <c r="BD554" s="1554"/>
      <c r="BE554" s="1554"/>
      <c r="BF554" s="1554"/>
      <c r="BG554" s="1554"/>
      <c r="BH554" s="1554"/>
      <c r="BI554" s="62"/>
      <c r="BJ554" s="62"/>
      <c r="BK554" s="62"/>
      <c r="BL554" s="62"/>
      <c r="BM554" s="62"/>
      <c r="BN554" s="62"/>
      <c r="BO554" s="62"/>
      <c r="BP554" s="62"/>
      <c r="BQ554" s="62"/>
    </row>
    <row r="555" spans="1:71" ht="24.75">
      <c r="A555" s="653"/>
      <c r="B555" s="547"/>
      <c r="C555" s="547"/>
      <c r="D555" s="547"/>
      <c r="E555" s="547"/>
      <c r="F555" s="547"/>
      <c r="G555" s="547"/>
      <c r="H555" s="547"/>
      <c r="I555" s="547"/>
      <c r="J555" s="547"/>
      <c r="K555" s="1555" t="s">
        <v>267</v>
      </c>
      <c r="L555" s="1555"/>
      <c r="M555" s="1555"/>
      <c r="N555" s="1555"/>
      <c r="O555" s="1555"/>
      <c r="P555" s="1555"/>
      <c r="Q555" s="1555"/>
      <c r="R555" s="1555"/>
      <c r="S555" s="1555"/>
      <c r="T555" s="1555"/>
      <c r="U555" s="1555"/>
      <c r="V555" s="1555"/>
      <c r="W555" s="1555"/>
      <c r="X555" s="1555"/>
      <c r="Y555" s="1555"/>
      <c r="Z555" s="1555"/>
      <c r="AA555" s="1555"/>
      <c r="AB555" s="1555"/>
      <c r="AC555" s="1555"/>
      <c r="AD555" s="1555"/>
      <c r="AE555" s="1555"/>
      <c r="AF555" s="1555"/>
      <c r="AG555" s="1555"/>
      <c r="AH555" s="1555"/>
      <c r="AI555" s="1555"/>
      <c r="AJ555" s="1555"/>
      <c r="AK555" s="1555"/>
      <c r="AL555" s="1555"/>
      <c r="AM555" s="1555"/>
      <c r="AN555" s="1555"/>
      <c r="AO555" s="1555"/>
      <c r="AP555" s="1555"/>
      <c r="AQ555" s="1555"/>
      <c r="AR555" s="1555"/>
      <c r="AS555" s="1555"/>
      <c r="AT555" s="1555"/>
      <c r="AU555" s="1555"/>
      <c r="AV555" s="1555"/>
      <c r="AW555" s="1555"/>
      <c r="AX555" s="1555"/>
      <c r="AY555" s="1555"/>
      <c r="AZ555" s="1555"/>
      <c r="BA555" s="1555"/>
      <c r="BB555" s="1555"/>
      <c r="BC555" s="1555"/>
      <c r="BD555" s="1555"/>
      <c r="BE555" s="1555"/>
      <c r="BF555" s="1555"/>
      <c r="BG555" s="1555"/>
      <c r="BH555" s="1555"/>
      <c r="BI555" s="547"/>
      <c r="BJ555" s="547"/>
      <c r="BK555" s="547"/>
      <c r="BL555" s="547"/>
      <c r="BM555" s="547"/>
      <c r="BN555" s="547"/>
      <c r="BO555" s="547"/>
      <c r="BP555" s="547"/>
      <c r="BQ555" s="547"/>
    </row>
    <row r="556" spans="1:71" ht="24.75">
      <c r="A556" s="653"/>
      <c r="B556" s="547"/>
      <c r="C556" s="547"/>
      <c r="D556" s="547"/>
      <c r="E556" s="547"/>
      <c r="F556" s="547"/>
      <c r="G556" s="547"/>
      <c r="H556" s="547"/>
      <c r="I556" s="547"/>
      <c r="J556" s="547"/>
      <c r="K556" s="547"/>
      <c r="L556" s="547"/>
      <c r="M556" s="547"/>
      <c r="N556" s="547"/>
      <c r="O556" s="547"/>
      <c r="P556" s="547"/>
      <c r="Q556" s="547"/>
      <c r="R556" s="547"/>
      <c r="S556" s="547"/>
      <c r="T556" s="547"/>
      <c r="U556" s="547"/>
      <c r="V556" s="547"/>
      <c r="W556" s="547"/>
      <c r="X556" s="547"/>
      <c r="Y556" s="547"/>
      <c r="Z556" s="547"/>
      <c r="AA556" s="547"/>
      <c r="AB556" s="547"/>
      <c r="AC556" s="547"/>
      <c r="AD556" s="547"/>
      <c r="AE556" s="547"/>
      <c r="AF556" s="547"/>
      <c r="AG556" s="547"/>
      <c r="AH556" s="547"/>
      <c r="AI556" s="547"/>
      <c r="AJ556" s="547"/>
      <c r="AK556" s="547"/>
      <c r="AL556" s="547"/>
      <c r="AM556" s="547"/>
      <c r="AN556" s="547"/>
      <c r="AO556" s="547"/>
      <c r="AP556" s="547"/>
      <c r="AQ556" s="547"/>
      <c r="AR556" s="547"/>
      <c r="AS556" s="547"/>
      <c r="AT556" s="547"/>
      <c r="AU556" s="547"/>
      <c r="AV556" s="547"/>
      <c r="AW556" s="547"/>
      <c r="AX556" s="547"/>
      <c r="AY556" s="547"/>
      <c r="AZ556" s="547"/>
      <c r="BA556" s="547"/>
      <c r="BB556" s="547"/>
      <c r="BC556" s="547"/>
      <c r="BD556" s="547"/>
      <c r="BE556" s="547"/>
      <c r="BF556" s="547"/>
      <c r="BG556" s="547"/>
      <c r="BH556" s="547"/>
      <c r="BI556" s="547"/>
      <c r="BJ556" s="547"/>
      <c r="BK556" s="547"/>
      <c r="BL556" s="547"/>
      <c r="BM556" s="547"/>
      <c r="BN556" s="547"/>
      <c r="BO556" s="547"/>
      <c r="BP556" s="547"/>
      <c r="BQ556" s="547"/>
    </row>
    <row r="557" spans="1:71" ht="24.75">
      <c r="A557" s="653"/>
      <c r="B557" s="547"/>
      <c r="C557" s="547"/>
      <c r="D557" s="547"/>
      <c r="E557" s="547"/>
      <c r="F557" s="547"/>
      <c r="G557" s="547"/>
      <c r="H557" s="547"/>
      <c r="I557" s="547"/>
      <c r="J557" s="547"/>
      <c r="K557" s="547"/>
      <c r="L557" s="547"/>
      <c r="M557" s="547"/>
      <c r="N557" s="547"/>
      <c r="O557" s="547"/>
      <c r="P557" s="547"/>
      <c r="Q557" s="547"/>
      <c r="R557" s="547"/>
      <c r="S557" s="547"/>
      <c r="T557" s="547"/>
      <c r="U557" s="547"/>
      <c r="V557" s="547"/>
      <c r="W557" s="547"/>
      <c r="X557" s="547"/>
      <c r="Y557" s="547"/>
      <c r="Z557" s="547"/>
      <c r="AA557" s="547"/>
      <c r="AB557" s="547"/>
      <c r="AC557" s="547"/>
      <c r="AD557" s="547"/>
      <c r="AE557" s="547"/>
      <c r="AF557" s="547"/>
      <c r="AG557" s="547"/>
      <c r="AH557" s="547"/>
      <c r="AI557" s="547"/>
      <c r="AJ557" s="547"/>
      <c r="AK557" s="547"/>
      <c r="AL557" s="547"/>
      <c r="AM557" s="547"/>
      <c r="AN557" s="547"/>
      <c r="AO557" s="547"/>
      <c r="AP557" s="547"/>
      <c r="AQ557" s="547"/>
      <c r="AR557" s="547"/>
      <c r="AS557" s="547"/>
      <c r="AT557" s="547"/>
      <c r="AU557" s="547"/>
      <c r="AV557" s="547"/>
      <c r="AW557" s="547"/>
      <c r="AX557" s="547"/>
      <c r="AY557" s="547"/>
      <c r="AZ557" s="547"/>
      <c r="BA557" s="547"/>
      <c r="BB557" s="547"/>
      <c r="BC557" s="547"/>
      <c r="BD557" s="547"/>
      <c r="BE557" s="547"/>
      <c r="BF557" s="547"/>
      <c r="BG557" s="547"/>
      <c r="BH557" s="547"/>
      <c r="BI557" s="547"/>
      <c r="BJ557" s="547"/>
      <c r="BK557" s="547"/>
      <c r="BL557" s="547"/>
      <c r="BM557" s="547"/>
      <c r="BN557" s="547"/>
      <c r="BO557" s="547"/>
      <c r="BP557" s="547"/>
      <c r="BQ557" s="547"/>
    </row>
    <row r="558" spans="1:71" ht="24.75">
      <c r="A558" s="653"/>
      <c r="B558" s="547"/>
      <c r="C558" s="547"/>
      <c r="D558" s="547"/>
      <c r="E558" s="547"/>
      <c r="F558" s="547"/>
      <c r="G558" s="547"/>
      <c r="H558" s="547"/>
      <c r="I558" s="547"/>
      <c r="J558" s="547"/>
      <c r="K558" s="547"/>
      <c r="L558" s="547"/>
      <c r="M558" s="547"/>
      <c r="N558" s="547"/>
      <c r="O558" s="547"/>
      <c r="P558" s="547"/>
      <c r="Q558" s="547"/>
      <c r="R558" s="547"/>
      <c r="S558" s="547"/>
      <c r="T558" s="547"/>
      <c r="U558" s="547"/>
      <c r="V558" s="547"/>
      <c r="W558" s="547"/>
      <c r="X558" s="547"/>
      <c r="Y558" s="547"/>
      <c r="Z558" s="547"/>
      <c r="AA558" s="547"/>
      <c r="AB558" s="547"/>
      <c r="AC558" s="547"/>
      <c r="AD558" s="547"/>
      <c r="AE558" s="547"/>
      <c r="AF558" s="547"/>
      <c r="AG558" s="547"/>
      <c r="AH558" s="547"/>
      <c r="AI558" s="547"/>
      <c r="AJ558" s="547"/>
      <c r="AK558" s="547"/>
      <c r="AL558" s="547"/>
      <c r="AM558" s="547"/>
      <c r="AN558" s="547"/>
      <c r="AO558" s="547"/>
      <c r="AP558" s="547"/>
      <c r="AQ558" s="547"/>
      <c r="AR558" s="547"/>
      <c r="AS558" s="547"/>
      <c r="AT558" s="547"/>
      <c r="AU558" s="547"/>
      <c r="AV558" s="547"/>
      <c r="AW558" s="547"/>
      <c r="AX558" s="547"/>
      <c r="AY558" s="547"/>
      <c r="AZ558" s="547"/>
      <c r="BA558" s="547"/>
      <c r="BB558" s="547"/>
      <c r="BC558" s="547"/>
      <c r="BD558" s="547"/>
      <c r="BE558" s="547"/>
      <c r="BF558" s="547"/>
      <c r="BG558" s="547"/>
      <c r="BH558" s="547"/>
      <c r="BI558" s="547"/>
      <c r="BJ558" s="547"/>
      <c r="BK558" s="547"/>
      <c r="BL558" s="547"/>
      <c r="BM558" s="547"/>
      <c r="BN558" s="547"/>
      <c r="BO558" s="547"/>
      <c r="BP558" s="547"/>
      <c r="BQ558" s="547"/>
    </row>
    <row r="559" spans="1:71" ht="22.5">
      <c r="A559" s="653"/>
      <c r="K559" s="1209" t="s">
        <v>229</v>
      </c>
      <c r="L559" s="1209"/>
      <c r="M559" s="1209"/>
      <c r="N559" s="1209"/>
      <c r="O559" s="1209"/>
      <c r="P559" s="1209"/>
      <c r="Q559" s="1209"/>
      <c r="R559" s="1209"/>
      <c r="S559" s="1209"/>
      <c r="T559" s="1209"/>
      <c r="U559" s="1209"/>
      <c r="V559" s="1209"/>
      <c r="W559" s="1209"/>
      <c r="X559" s="1209"/>
      <c r="Y559" s="1209"/>
      <c r="Z559" s="1209"/>
      <c r="AA559" s="1209"/>
      <c r="AB559" s="1209"/>
      <c r="AC559" s="1209"/>
      <c r="AD559" s="1209"/>
      <c r="AE559" s="1209"/>
      <c r="AF559" s="1209"/>
      <c r="AG559" s="1209"/>
      <c r="AH559" s="1209"/>
      <c r="AI559" s="1209"/>
      <c r="AJ559" s="1209"/>
      <c r="AK559" s="1209"/>
      <c r="AL559" s="1209"/>
      <c r="AM559" s="1209"/>
      <c r="AN559" s="1209"/>
      <c r="AO559" s="1209"/>
      <c r="AP559" s="1209"/>
      <c r="AQ559" s="1209"/>
      <c r="AR559" s="1209"/>
      <c r="AS559" s="1209"/>
      <c r="AT559" s="1209"/>
      <c r="AU559" s="1209"/>
      <c r="AV559" s="1209"/>
      <c r="AW559" s="1209"/>
      <c r="AX559" s="1209"/>
      <c r="AY559" s="1209"/>
      <c r="AZ559" s="1209"/>
      <c r="BA559" s="1209"/>
      <c r="BB559" s="1209"/>
      <c r="BC559" s="1209"/>
      <c r="BD559" s="1209"/>
      <c r="BE559" s="1209"/>
      <c r="BF559" s="1209"/>
      <c r="BG559" s="1209"/>
      <c r="BH559" s="1209"/>
      <c r="BL559" s="551"/>
      <c r="BM559" s="551"/>
      <c r="BN559" s="551"/>
      <c r="BP559" s="551"/>
      <c r="BQ559" s="551"/>
    </row>
    <row r="560" spans="1:71" ht="22.5">
      <c r="A560" s="653"/>
      <c r="K560" s="1209" t="s">
        <v>278</v>
      </c>
      <c r="L560" s="1209"/>
      <c r="M560" s="1209"/>
      <c r="N560" s="1209"/>
      <c r="O560" s="1209"/>
      <c r="P560" s="1209"/>
      <c r="Q560" s="1209"/>
      <c r="R560" s="1209"/>
      <c r="S560" s="1209"/>
      <c r="T560" s="1209"/>
      <c r="U560" s="1209"/>
      <c r="V560" s="1209"/>
      <c r="W560" s="1209"/>
      <c r="X560" s="1209"/>
      <c r="Y560" s="1209"/>
      <c r="Z560" s="1209"/>
      <c r="AA560" s="1209"/>
      <c r="AB560" s="1209"/>
      <c r="AC560" s="1209"/>
      <c r="AD560" s="1209"/>
      <c r="AE560" s="1209"/>
      <c r="AF560" s="1209"/>
      <c r="AG560" s="1209"/>
      <c r="AH560" s="1209"/>
      <c r="AI560" s="1209"/>
      <c r="AJ560" s="1209"/>
      <c r="AK560" s="1209"/>
      <c r="AL560" s="1209"/>
      <c r="AM560" s="1209"/>
      <c r="AN560" s="1209"/>
      <c r="AO560" s="1209"/>
      <c r="AP560" s="1209"/>
      <c r="AQ560" s="1209"/>
      <c r="AR560" s="1209"/>
      <c r="AS560" s="1209"/>
      <c r="AT560" s="1209"/>
      <c r="AU560" s="1209"/>
      <c r="AV560" s="1209"/>
      <c r="AW560" s="1209"/>
      <c r="AX560" s="1209"/>
      <c r="AY560" s="1209"/>
      <c r="AZ560" s="1209"/>
      <c r="BA560" s="1209"/>
      <c r="BB560" s="1209"/>
      <c r="BC560" s="1209"/>
      <c r="BD560" s="1209"/>
      <c r="BE560" s="1209"/>
      <c r="BF560" s="1209"/>
      <c r="BG560" s="1209"/>
      <c r="BH560" s="1209"/>
      <c r="BL560" s="551"/>
      <c r="BM560" s="551"/>
      <c r="BN560" s="551"/>
      <c r="BO560" s="551"/>
      <c r="BP560" s="551"/>
      <c r="BQ560" s="551"/>
    </row>
    <row r="561" spans="1:69" ht="22.5">
      <c r="A561" s="653"/>
      <c r="BL561" s="551"/>
      <c r="BM561" s="551"/>
      <c r="BN561" s="551"/>
      <c r="BO561" s="551"/>
      <c r="BP561" s="551"/>
      <c r="BQ561" s="551"/>
    </row>
    <row r="563" spans="1:69">
      <c r="B563" s="1537" t="s">
        <v>253</v>
      </c>
      <c r="C563" s="1538"/>
      <c r="D563" s="1543" t="s">
        <v>254</v>
      </c>
      <c r="E563" s="1543"/>
      <c r="F563" s="1543"/>
      <c r="G563" s="1543"/>
      <c r="H563" s="1543"/>
      <c r="I563" s="1543"/>
      <c r="J563" s="1543"/>
      <c r="K563" s="1543"/>
      <c r="L563" s="1543"/>
      <c r="M563" s="1543"/>
      <c r="N563" s="1543"/>
      <c r="O563" s="1543"/>
      <c r="P563" s="1543"/>
      <c r="Q563" s="1543"/>
      <c r="R563" s="1543"/>
      <c r="S563" s="1543"/>
      <c r="T563" s="1543"/>
      <c r="U563" s="1543"/>
      <c r="V563" s="1543"/>
      <c r="W563" s="1543"/>
      <c r="X563" s="1543"/>
      <c r="Y563" s="1543"/>
      <c r="Z563" s="1543"/>
      <c r="AA563" s="1543"/>
      <c r="AB563" s="1543"/>
      <c r="AC563" s="1543"/>
      <c r="AD563" s="1543"/>
      <c r="AE563" s="1543"/>
      <c r="AF563" s="1543"/>
      <c r="AG563" s="1543"/>
      <c r="AH563" s="1543"/>
      <c r="AI563" s="1543"/>
      <c r="AJ563" s="1543"/>
      <c r="AK563" s="1543"/>
      <c r="AL563" s="1543"/>
      <c r="AM563" s="1543"/>
      <c r="AN563" s="1543"/>
      <c r="AO563" s="1543"/>
      <c r="AP563" s="1543"/>
      <c r="AQ563" s="1543"/>
      <c r="AR563" s="1543"/>
      <c r="AS563" s="1543"/>
      <c r="AT563" s="1543"/>
      <c r="AU563" s="1543"/>
      <c r="AV563" s="1543"/>
      <c r="AW563" s="1543"/>
      <c r="AX563" s="1543"/>
      <c r="AY563" s="1543"/>
      <c r="AZ563" s="1543"/>
      <c r="BA563" s="1543"/>
      <c r="BB563" s="1543"/>
      <c r="BC563" s="1543"/>
      <c r="BD563" s="1543"/>
      <c r="BE563" s="1543"/>
      <c r="BF563" s="1543"/>
      <c r="BG563" s="1543"/>
      <c r="BH563" s="1543"/>
      <c r="BI563" s="1543"/>
      <c r="BJ563" s="1543"/>
      <c r="BK563" s="1543"/>
      <c r="BL563" s="1543"/>
      <c r="BM563" s="1543"/>
      <c r="BN563" s="1543"/>
      <c r="BO563" s="1544"/>
      <c r="BP563" s="1545"/>
      <c r="BQ563" s="1546"/>
    </row>
    <row r="564" spans="1:69">
      <c r="B564" s="1539"/>
      <c r="C564" s="1540"/>
      <c r="D564" s="1547"/>
      <c r="E564" s="1547"/>
      <c r="F564" s="1547"/>
      <c r="G564" s="1547"/>
      <c r="H564" s="1547"/>
      <c r="I564" s="1547"/>
      <c r="J564" s="1547"/>
      <c r="K564" s="1547"/>
      <c r="L564" s="1547"/>
      <c r="M564" s="1547"/>
      <c r="N564" s="1547"/>
      <c r="O564" s="1547"/>
      <c r="P564" s="1547"/>
      <c r="Q564" s="1547"/>
      <c r="R564" s="1547"/>
      <c r="S564" s="1547"/>
      <c r="T564" s="1547"/>
      <c r="U564" s="1547"/>
      <c r="V564" s="1547"/>
      <c r="W564" s="1547"/>
      <c r="X564" s="1547"/>
      <c r="Y564" s="1547"/>
      <c r="Z564" s="1547"/>
      <c r="AA564" s="1547"/>
      <c r="AB564" s="1547"/>
      <c r="AC564" s="1547"/>
      <c r="AD564" s="1547"/>
      <c r="AE564" s="1547"/>
      <c r="AF564" s="1547"/>
      <c r="AG564" s="1547"/>
      <c r="AH564" s="1547"/>
      <c r="AI564" s="1547"/>
      <c r="AJ564" s="1547"/>
      <c r="AK564" s="1547"/>
      <c r="AL564" s="1547"/>
      <c r="AM564" s="1547"/>
      <c r="AN564" s="1547"/>
      <c r="AO564" s="1547"/>
      <c r="AP564" s="1547"/>
      <c r="AQ564" s="1547"/>
      <c r="AR564" s="1547"/>
      <c r="AS564" s="1547"/>
      <c r="AT564" s="1547"/>
      <c r="AU564" s="1547"/>
      <c r="AV564" s="1547"/>
      <c r="AW564" s="1547"/>
      <c r="AX564" s="1547"/>
      <c r="AY564" s="1547"/>
      <c r="AZ564" s="1547"/>
      <c r="BA564" s="1547"/>
      <c r="BB564" s="1547"/>
      <c r="BC564" s="1547"/>
      <c r="BD564" s="1547"/>
      <c r="BE564" s="1547"/>
      <c r="BF564" s="1547"/>
      <c r="BG564" s="1547"/>
      <c r="BH564" s="1547"/>
      <c r="BI564" s="1547"/>
      <c r="BJ564" s="1547"/>
      <c r="BK564" s="1547"/>
      <c r="BL564" s="1547"/>
      <c r="BM564" s="1547"/>
      <c r="BN564" s="1547"/>
      <c r="BO564" s="1548"/>
      <c r="BP564" s="1549"/>
      <c r="BQ564" s="1550"/>
    </row>
    <row r="565" spans="1:69">
      <c r="B565" s="1539"/>
      <c r="C565" s="1540"/>
      <c r="D565" s="1548"/>
      <c r="E565" s="1548"/>
      <c r="F565" s="1548"/>
      <c r="G565" s="1548"/>
      <c r="H565" s="1548"/>
      <c r="I565" s="1548"/>
      <c r="J565" s="1548"/>
      <c r="K565" s="1548"/>
      <c r="L565" s="1548"/>
      <c r="M565" s="1548"/>
      <c r="N565" s="1548"/>
      <c r="O565" s="1548"/>
      <c r="P565" s="1548"/>
      <c r="Q565" s="1548"/>
      <c r="R565" s="1548"/>
      <c r="S565" s="1548"/>
      <c r="T565" s="1548"/>
      <c r="U565" s="1548"/>
      <c r="V565" s="1548"/>
      <c r="W565" s="1548"/>
      <c r="X565" s="1548"/>
      <c r="Y565" s="1548"/>
      <c r="Z565" s="1548"/>
      <c r="AA565" s="1548"/>
      <c r="AB565" s="1548"/>
      <c r="AC565" s="1548"/>
      <c r="AD565" s="1548"/>
      <c r="AE565" s="1548"/>
      <c r="AF565" s="1548"/>
      <c r="AG565" s="1548"/>
      <c r="AH565" s="1548"/>
      <c r="AI565" s="1548"/>
      <c r="AJ565" s="1548"/>
      <c r="AK565" s="1548"/>
      <c r="AL565" s="1548"/>
      <c r="AM565" s="1548"/>
      <c r="AN565" s="1548"/>
      <c r="AO565" s="1548"/>
      <c r="AP565" s="1548"/>
      <c r="AQ565" s="1548"/>
      <c r="AR565" s="1548"/>
      <c r="AS565" s="1548"/>
      <c r="AT565" s="1548"/>
      <c r="AU565" s="1548"/>
      <c r="AV565" s="1548"/>
      <c r="AW565" s="1548"/>
      <c r="AX565" s="1548"/>
      <c r="AY565" s="1548"/>
      <c r="AZ565" s="1548"/>
      <c r="BA565" s="1548"/>
      <c r="BB565" s="1548"/>
      <c r="BC565" s="1548"/>
      <c r="BD565" s="1548"/>
      <c r="BE565" s="1548"/>
      <c r="BF565" s="1548"/>
      <c r="BG565" s="1548"/>
      <c r="BH565" s="1548"/>
      <c r="BI565" s="1548"/>
      <c r="BJ565" s="1548"/>
      <c r="BK565" s="1548"/>
      <c r="BL565" s="1548"/>
      <c r="BM565" s="1548"/>
      <c r="BN565" s="1548"/>
      <c r="BO565" s="1548"/>
      <c r="BP565" s="1549"/>
      <c r="BQ565" s="1550"/>
    </row>
    <row r="566" spans="1:69">
      <c r="B566" s="1539"/>
      <c r="C566" s="1540"/>
      <c r="D566" s="1548"/>
      <c r="E566" s="1548"/>
      <c r="F566" s="1548"/>
      <c r="G566" s="1548"/>
      <c r="H566" s="1548"/>
      <c r="I566" s="1548"/>
      <c r="J566" s="1548"/>
      <c r="K566" s="1548"/>
      <c r="L566" s="1548"/>
      <c r="M566" s="1548"/>
      <c r="N566" s="1548"/>
      <c r="O566" s="1548"/>
      <c r="P566" s="1548"/>
      <c r="Q566" s="1548"/>
      <c r="R566" s="1548"/>
      <c r="S566" s="1548"/>
      <c r="T566" s="1548"/>
      <c r="U566" s="1548"/>
      <c r="V566" s="1548"/>
      <c r="W566" s="1548"/>
      <c r="X566" s="1548"/>
      <c r="Y566" s="1548"/>
      <c r="Z566" s="1548"/>
      <c r="AA566" s="1548"/>
      <c r="AB566" s="1548"/>
      <c r="AC566" s="1548"/>
      <c r="AD566" s="1548"/>
      <c r="AE566" s="1548"/>
      <c r="AF566" s="1548"/>
      <c r="AG566" s="1548"/>
      <c r="AH566" s="1548"/>
      <c r="AI566" s="1548"/>
      <c r="AJ566" s="1548"/>
      <c r="AK566" s="1548"/>
      <c r="AL566" s="1548"/>
      <c r="AM566" s="1548"/>
      <c r="AN566" s="1548"/>
      <c r="AO566" s="1548"/>
      <c r="AP566" s="1548"/>
      <c r="AQ566" s="1548"/>
      <c r="AR566" s="1548"/>
      <c r="AS566" s="1548"/>
      <c r="AT566" s="1548"/>
      <c r="AU566" s="1548"/>
      <c r="AV566" s="1548"/>
      <c r="AW566" s="1548"/>
      <c r="AX566" s="1548"/>
      <c r="AY566" s="1548"/>
      <c r="AZ566" s="1548"/>
      <c r="BA566" s="1548"/>
      <c r="BB566" s="1548"/>
      <c r="BC566" s="1548"/>
      <c r="BD566" s="1548"/>
      <c r="BE566" s="1548"/>
      <c r="BF566" s="1548"/>
      <c r="BG566" s="1548"/>
      <c r="BH566" s="1548"/>
      <c r="BI566" s="1548"/>
      <c r="BJ566" s="1548"/>
      <c r="BK566" s="1548"/>
      <c r="BL566" s="1548"/>
      <c r="BM566" s="1548"/>
      <c r="BN566" s="1548"/>
      <c r="BO566" s="1548"/>
      <c r="BP566" s="1549"/>
      <c r="BQ566" s="1550"/>
    </row>
    <row r="567" spans="1:69">
      <c r="B567" s="1539"/>
      <c r="C567" s="1540"/>
      <c r="D567" s="1548"/>
      <c r="E567" s="1548"/>
      <c r="F567" s="1548"/>
      <c r="G567" s="1548"/>
      <c r="H567" s="1548"/>
      <c r="I567" s="1548"/>
      <c r="J567" s="1548"/>
      <c r="K567" s="1548"/>
      <c r="L567" s="1548"/>
      <c r="M567" s="1548"/>
      <c r="N567" s="1548"/>
      <c r="O567" s="1548"/>
      <c r="P567" s="1548"/>
      <c r="Q567" s="1548"/>
      <c r="R567" s="1548"/>
      <c r="S567" s="1548"/>
      <c r="T567" s="1548"/>
      <c r="U567" s="1548"/>
      <c r="V567" s="1548"/>
      <c r="W567" s="1548"/>
      <c r="X567" s="1548"/>
      <c r="Y567" s="1548"/>
      <c r="Z567" s="1548"/>
      <c r="AA567" s="1548"/>
      <c r="AB567" s="1548"/>
      <c r="AC567" s="1548"/>
      <c r="AD567" s="1548"/>
      <c r="AE567" s="1548"/>
      <c r="AF567" s="1548"/>
      <c r="AG567" s="1548"/>
      <c r="AH567" s="1548"/>
      <c r="AI567" s="1548"/>
      <c r="AJ567" s="1548"/>
      <c r="AK567" s="1548"/>
      <c r="AL567" s="1548"/>
      <c r="AM567" s="1548"/>
      <c r="AN567" s="1548"/>
      <c r="AO567" s="1548"/>
      <c r="AP567" s="1548"/>
      <c r="AQ567" s="1548"/>
      <c r="AR567" s="1548"/>
      <c r="AS567" s="1548"/>
      <c r="AT567" s="1548"/>
      <c r="AU567" s="1548"/>
      <c r="AV567" s="1548"/>
      <c r="AW567" s="1548"/>
      <c r="AX567" s="1548"/>
      <c r="AY567" s="1548"/>
      <c r="AZ567" s="1548"/>
      <c r="BA567" s="1548"/>
      <c r="BB567" s="1548"/>
      <c r="BC567" s="1548"/>
      <c r="BD567" s="1548"/>
      <c r="BE567" s="1548"/>
      <c r="BF567" s="1548"/>
      <c r="BG567" s="1548"/>
      <c r="BH567" s="1548"/>
      <c r="BI567" s="1548"/>
      <c r="BJ567" s="1548"/>
      <c r="BK567" s="1548"/>
      <c r="BL567" s="1548"/>
      <c r="BM567" s="1548"/>
      <c r="BN567" s="1548"/>
      <c r="BO567" s="1548"/>
      <c r="BP567" s="1549"/>
      <c r="BQ567" s="1550"/>
    </row>
    <row r="568" spans="1:69">
      <c r="B568" s="1541"/>
      <c r="C568" s="1542"/>
      <c r="D568" s="1551"/>
      <c r="E568" s="1551"/>
      <c r="F568" s="1551"/>
      <c r="G568" s="1551"/>
      <c r="H568" s="1551"/>
      <c r="I568" s="1551"/>
      <c r="J568" s="1551"/>
      <c r="K568" s="1551"/>
      <c r="L568" s="1551"/>
      <c r="M568" s="1551"/>
      <c r="N568" s="1551"/>
      <c r="O568" s="1551"/>
      <c r="P568" s="1551"/>
      <c r="Q568" s="1551"/>
      <c r="R568" s="1551"/>
      <c r="S568" s="1551"/>
      <c r="T568" s="1551"/>
      <c r="U568" s="1551"/>
      <c r="V568" s="1551"/>
      <c r="W568" s="1551"/>
      <c r="X568" s="1551"/>
      <c r="Y568" s="1551"/>
      <c r="Z568" s="1551"/>
      <c r="AA568" s="1551"/>
      <c r="AB568" s="1551"/>
      <c r="AC568" s="1551"/>
      <c r="AD568" s="1551"/>
      <c r="AE568" s="1551"/>
      <c r="AF568" s="1551"/>
      <c r="AG568" s="1551"/>
      <c r="AH568" s="1551"/>
      <c r="AI568" s="1551"/>
      <c r="AJ568" s="1551"/>
      <c r="AK568" s="1551"/>
      <c r="AL568" s="1551"/>
      <c r="AM568" s="1551"/>
      <c r="AN568" s="1551"/>
      <c r="AO568" s="1551"/>
      <c r="AP568" s="1551"/>
      <c r="AQ568" s="1551"/>
      <c r="AR568" s="1551"/>
      <c r="AS568" s="1551"/>
      <c r="AT568" s="1551"/>
      <c r="AU568" s="1551"/>
      <c r="AV568" s="1551"/>
      <c r="AW568" s="1551"/>
      <c r="AX568" s="1551"/>
      <c r="AY568" s="1551"/>
      <c r="AZ568" s="1551"/>
      <c r="BA568" s="1551"/>
      <c r="BB568" s="1551"/>
      <c r="BC568" s="1551"/>
      <c r="BD568" s="1551"/>
      <c r="BE568" s="1551"/>
      <c r="BF568" s="1551"/>
      <c r="BG568" s="1551"/>
      <c r="BH568" s="1551"/>
      <c r="BI568" s="1551"/>
      <c r="BJ568" s="1551"/>
      <c r="BK568" s="1551"/>
      <c r="BL568" s="1551"/>
      <c r="BM568" s="1551"/>
      <c r="BN568" s="1551"/>
      <c r="BO568" s="1551"/>
      <c r="BP568" s="1552"/>
      <c r="BQ568" s="1553"/>
    </row>
    <row r="569" spans="1:69">
      <c r="BQ569" s="30" t="s">
        <v>230</v>
      </c>
    </row>
  </sheetData>
  <sheetProtection algorithmName="SHA-512" hashValue="NT2j0F5j3K3QxGK4A0XLg/7pcG3fzvb7JSycrKpAiXQVufUvg/ugBkEMdhBkkK7KZHAzZoRuCRYmn5zykQdEaQ==" saltValue="d95fxn3H5XjUPO00I3pN9w==" spinCount="100000" sheet="1" formatCells="0"/>
  <dataConsolidate/>
  <mergeCells count="1012">
    <mergeCell ref="G529:AZ529"/>
    <mergeCell ref="G530:AZ530"/>
    <mergeCell ref="AM189:AW189"/>
    <mergeCell ref="BR199:BS199"/>
    <mergeCell ref="G299:H299"/>
    <mergeCell ref="I299:BS299"/>
    <mergeCell ref="G301:H301"/>
    <mergeCell ref="I301:BR301"/>
    <mergeCell ref="AW252:BG252"/>
    <mergeCell ref="AW253:BG253"/>
    <mergeCell ref="AW254:BG254"/>
    <mergeCell ref="BC219:BJ219"/>
    <mergeCell ref="W218:AD218"/>
    <mergeCell ref="AE218:AL218"/>
    <mergeCell ref="AW249:BG249"/>
    <mergeCell ref="BM308:BT308"/>
    <mergeCell ref="BM309:BT309"/>
    <mergeCell ref="BK215:BR215"/>
    <mergeCell ref="BK216:BR216"/>
    <mergeCell ref="BK213:BR213"/>
    <mergeCell ref="H355:BT355"/>
    <mergeCell ref="K321:AV321"/>
    <mergeCell ref="BA526:BG526"/>
    <mergeCell ref="BA527:BG527"/>
    <mergeCell ref="BA528:BG528"/>
    <mergeCell ref="BM311:BT311"/>
    <mergeCell ref="BM312:BT312"/>
    <mergeCell ref="BM313:BT313"/>
    <mergeCell ref="BM314:BT314"/>
    <mergeCell ref="BM315:BT315"/>
    <mergeCell ref="BM316:BT316"/>
    <mergeCell ref="BM317:BT317"/>
    <mergeCell ref="BM318:BT318"/>
    <mergeCell ref="BM319:BT319"/>
    <mergeCell ref="BM320:BT320"/>
    <mergeCell ref="BM321:BT321"/>
    <mergeCell ref="BM322:BT322"/>
    <mergeCell ref="BM323:BT323"/>
    <mergeCell ref="BM324:BT324"/>
    <mergeCell ref="BM325:BT325"/>
    <mergeCell ref="BH360:BQ360"/>
    <mergeCell ref="BH361:BQ361"/>
    <mergeCell ref="BH363:BQ363"/>
    <mergeCell ref="BH364:BQ364"/>
    <mergeCell ref="U362:BF362"/>
    <mergeCell ref="M378:BF378"/>
    <mergeCell ref="G527:AZ527"/>
    <mergeCell ref="G528:AZ528"/>
    <mergeCell ref="G306:J309"/>
    <mergeCell ref="AW306:BD306"/>
    <mergeCell ref="BE306:BL306"/>
    <mergeCell ref="K308:AV308"/>
    <mergeCell ref="AW308:BD308"/>
    <mergeCell ref="AW323:BD323"/>
    <mergeCell ref="BE323:BL323"/>
    <mergeCell ref="AW324:BD324"/>
    <mergeCell ref="H357:O362"/>
    <mergeCell ref="BH357:BQ357"/>
    <mergeCell ref="BH358:BQ358"/>
    <mergeCell ref="BH359:BQ359"/>
    <mergeCell ref="BH362:BQ362"/>
    <mergeCell ref="H363:O364"/>
    <mergeCell ref="AW318:BD318"/>
    <mergeCell ref="AW321:BD321"/>
    <mergeCell ref="E278:BG278"/>
    <mergeCell ref="E279:BG279"/>
    <mergeCell ref="E280:BG280"/>
    <mergeCell ref="E281:BG281"/>
    <mergeCell ref="E286:BG286"/>
    <mergeCell ref="J288:BG288"/>
    <mergeCell ref="BM307:BT307"/>
    <mergeCell ref="C7:BT7"/>
    <mergeCell ref="AT18:BK19"/>
    <mergeCell ref="C17:BT17"/>
    <mergeCell ref="L145:BS145"/>
    <mergeCell ref="B162:E163"/>
    <mergeCell ref="B164:E165"/>
    <mergeCell ref="B166:E167"/>
    <mergeCell ref="B168:E169"/>
    <mergeCell ref="B170:E171"/>
    <mergeCell ref="B172:E173"/>
    <mergeCell ref="B174:E175"/>
    <mergeCell ref="B176:E177"/>
    <mergeCell ref="V199:AC199"/>
    <mergeCell ref="AD199:AE199"/>
    <mergeCell ref="AF199:AM199"/>
    <mergeCell ref="AN199:AO199"/>
    <mergeCell ref="AP199:AW199"/>
    <mergeCell ref="AX199:AY199"/>
    <mergeCell ref="AZ199:BG199"/>
    <mergeCell ref="BH199:BI199"/>
    <mergeCell ref="BJ199:BQ199"/>
    <mergeCell ref="BA189:BK189"/>
    <mergeCell ref="AK174:AO175"/>
    <mergeCell ref="AP174:AQ175"/>
    <mergeCell ref="AP172:AQ173"/>
    <mergeCell ref="AR174:AV175"/>
    <mergeCell ref="AW172:AX173"/>
    <mergeCell ref="BL519:BQ519"/>
    <mergeCell ref="BN397:BS397"/>
    <mergeCell ref="W219:AD219"/>
    <mergeCell ref="AE219:AL219"/>
    <mergeCell ref="BR170:BS171"/>
    <mergeCell ref="AD172:AH173"/>
    <mergeCell ref="AI172:AJ173"/>
    <mergeCell ref="AK172:AO173"/>
    <mergeCell ref="BM166:BQ167"/>
    <mergeCell ref="BR166:BS167"/>
    <mergeCell ref="AD168:AH169"/>
    <mergeCell ref="AI168:AJ169"/>
    <mergeCell ref="AK168:AO169"/>
    <mergeCell ref="AP168:AQ169"/>
    <mergeCell ref="AR168:AV169"/>
    <mergeCell ref="BR168:BS169"/>
    <mergeCell ref="AW166:AX167"/>
    <mergeCell ref="G491:AE491"/>
    <mergeCell ref="BE324:BL324"/>
    <mergeCell ref="AW316:BD316"/>
    <mergeCell ref="BE316:BL316"/>
    <mergeCell ref="K317:AV317"/>
    <mergeCell ref="BH250:BR250"/>
    <mergeCell ref="BH251:BR251"/>
    <mergeCell ref="AW317:BD317"/>
    <mergeCell ref="BE317:BL317"/>
    <mergeCell ref="BH254:BR254"/>
    <mergeCell ref="O484:AX484"/>
    <mergeCell ref="BE321:BL321"/>
    <mergeCell ref="E282:BG282"/>
    <mergeCell ref="E283:BG283"/>
    <mergeCell ref="E284:BG284"/>
    <mergeCell ref="H376:BG376"/>
    <mergeCell ref="BH378:BQ378"/>
    <mergeCell ref="BH379:BQ379"/>
    <mergeCell ref="BH243:BR243"/>
    <mergeCell ref="BH244:BR244"/>
    <mergeCell ref="BH245:BR245"/>
    <mergeCell ref="BH246:BR246"/>
    <mergeCell ref="AV397:BA397"/>
    <mergeCell ref="BB397:BG397"/>
    <mergeCell ref="BH397:BM397"/>
    <mergeCell ref="H412:AO413"/>
    <mergeCell ref="AV400:BA400"/>
    <mergeCell ref="BB400:BG400"/>
    <mergeCell ref="BH400:BM400"/>
    <mergeCell ref="BN400:BS400"/>
    <mergeCell ref="G399:AO399"/>
    <mergeCell ref="AP399:AU399"/>
    <mergeCell ref="BB390:BG390"/>
    <mergeCell ref="BH390:BM390"/>
    <mergeCell ref="AP389:AU389"/>
    <mergeCell ref="AV389:BA389"/>
    <mergeCell ref="E285:BG285"/>
    <mergeCell ref="E287:BG287"/>
    <mergeCell ref="BM306:BT306"/>
    <mergeCell ref="BH365:BQ365"/>
    <mergeCell ref="BH366:BQ366"/>
    <mergeCell ref="H368:BT368"/>
    <mergeCell ref="BE318:BL318"/>
    <mergeCell ref="AW319:BD319"/>
    <mergeCell ref="BE319:BL319"/>
    <mergeCell ref="AW320:BD320"/>
    <mergeCell ref="BE320:BL320"/>
    <mergeCell ref="AW160:AX161"/>
    <mergeCell ref="AY160:BC161"/>
    <mergeCell ref="BD160:BE161"/>
    <mergeCell ref="BF160:BJ161"/>
    <mergeCell ref="BK160:BL161"/>
    <mergeCell ref="AD160:AH161"/>
    <mergeCell ref="AI160:AJ161"/>
    <mergeCell ref="AK160:AO161"/>
    <mergeCell ref="AP160:AQ161"/>
    <mergeCell ref="BM174:BQ175"/>
    <mergeCell ref="BR174:BS175"/>
    <mergeCell ref="AD176:AH177"/>
    <mergeCell ref="AI176:AJ177"/>
    <mergeCell ref="AK176:AO177"/>
    <mergeCell ref="AP176:AQ177"/>
    <mergeCell ref="AR176:AV177"/>
    <mergeCell ref="AW176:AX177"/>
    <mergeCell ref="AY176:BC177"/>
    <mergeCell ref="AR172:AV173"/>
    <mergeCell ref="BF166:BJ167"/>
    <mergeCell ref="BK166:BL167"/>
    <mergeCell ref="AD166:AH167"/>
    <mergeCell ref="BR176:BS177"/>
    <mergeCell ref="AW174:AX175"/>
    <mergeCell ref="AY174:BC175"/>
    <mergeCell ref="BD174:BE175"/>
    <mergeCell ref="BF174:BJ175"/>
    <mergeCell ref="AP166:AQ167"/>
    <mergeCell ref="AR166:AV167"/>
    <mergeCell ref="BR172:BS173"/>
    <mergeCell ref="AW170:AX171"/>
    <mergeCell ref="AY172:BC173"/>
    <mergeCell ref="BP105:BS105"/>
    <mergeCell ref="BP107:BS107"/>
    <mergeCell ref="AH107:AK107"/>
    <mergeCell ref="AH108:AK108"/>
    <mergeCell ref="AH109:AK109"/>
    <mergeCell ref="I137:AX137"/>
    <mergeCell ref="I138:K139"/>
    <mergeCell ref="I140:K142"/>
    <mergeCell ref="AN107:AQ110"/>
    <mergeCell ref="AE115:AN115"/>
    <mergeCell ref="AH110:AK110"/>
    <mergeCell ref="BP108:BS108"/>
    <mergeCell ref="BP109:BS109"/>
    <mergeCell ref="BP110:BS110"/>
    <mergeCell ref="AY135:BG136"/>
    <mergeCell ref="BH135:BP136"/>
    <mergeCell ref="K135:AW135"/>
    <mergeCell ref="J123:U123"/>
    <mergeCell ref="BC123:BS123"/>
    <mergeCell ref="K124:BR124"/>
    <mergeCell ref="I127:BS127"/>
    <mergeCell ref="I130:R130"/>
    <mergeCell ref="S130:AB130"/>
    <mergeCell ref="AC130:AL130"/>
    <mergeCell ref="AM130:AV130"/>
    <mergeCell ref="AW130:BF130"/>
    <mergeCell ref="BG130:BP130"/>
    <mergeCell ref="AF123:AM123"/>
    <mergeCell ref="BG131:BP131"/>
    <mergeCell ref="AH105:AK105"/>
    <mergeCell ref="AH106:AK106"/>
    <mergeCell ref="AC131:AL131"/>
    <mergeCell ref="AH101:AK101"/>
    <mergeCell ref="AH95:AK95"/>
    <mergeCell ref="AH96:AK96"/>
    <mergeCell ref="AH97:AK97"/>
    <mergeCell ref="AH98:AK98"/>
    <mergeCell ref="AH99:AK99"/>
    <mergeCell ref="AH90:AK90"/>
    <mergeCell ref="AH94:AK94"/>
    <mergeCell ref="BP96:BS96"/>
    <mergeCell ref="G55:W55"/>
    <mergeCell ref="X55:AA55"/>
    <mergeCell ref="AS55:AV55"/>
    <mergeCell ref="BP55:BS55"/>
    <mergeCell ref="G56:W56"/>
    <mergeCell ref="X56:AA56"/>
    <mergeCell ref="AB56:AR56"/>
    <mergeCell ref="AS56:AV56"/>
    <mergeCell ref="BB56:BN56"/>
    <mergeCell ref="BP56:BS56"/>
    <mergeCell ref="G61:P61"/>
    <mergeCell ref="Q61:Z61"/>
    <mergeCell ref="G68:AD68"/>
    <mergeCell ref="AE68:BB68"/>
    <mergeCell ref="AW55:BO55"/>
    <mergeCell ref="AH92:AK92"/>
    <mergeCell ref="AH93:AK93"/>
    <mergeCell ref="AH87:AK87"/>
    <mergeCell ref="AH88:AK88"/>
    <mergeCell ref="AH89:AK89"/>
    <mergeCell ref="AR101:BA102"/>
    <mergeCell ref="J63:BS63"/>
    <mergeCell ref="G63:I63"/>
    <mergeCell ref="AB54:AR54"/>
    <mergeCell ref="I58:BT58"/>
    <mergeCell ref="AB55:AR55"/>
    <mergeCell ref="E50:BR50"/>
    <mergeCell ref="AW54:BO54"/>
    <mergeCell ref="BP97:BS97"/>
    <mergeCell ref="BP98:BS98"/>
    <mergeCell ref="BP86:BS86"/>
    <mergeCell ref="BP87:BS87"/>
    <mergeCell ref="BP88:BS88"/>
    <mergeCell ref="BP89:BS89"/>
    <mergeCell ref="BP90:BS90"/>
    <mergeCell ref="AH100:AK100"/>
    <mergeCell ref="N12:AC12"/>
    <mergeCell ref="AP12:BE12"/>
    <mergeCell ref="BH12:BS12"/>
    <mergeCell ref="F22:BT22"/>
    <mergeCell ref="E26:G26"/>
    <mergeCell ref="E32:G32"/>
    <mergeCell ref="E38:G38"/>
    <mergeCell ref="H38:BS38"/>
    <mergeCell ref="Y41:AY41"/>
    <mergeCell ref="E43:G43"/>
    <mergeCell ref="F18:AN21"/>
    <mergeCell ref="H29:BR29"/>
    <mergeCell ref="H30:BQ30"/>
    <mergeCell ref="E36:G36"/>
    <mergeCell ref="Z47:AU47"/>
    <mergeCell ref="BG68:BS68"/>
    <mergeCell ref="K559:BH559"/>
    <mergeCell ref="K560:BH560"/>
    <mergeCell ref="B563:C568"/>
    <mergeCell ref="D563:BQ568"/>
    <mergeCell ref="K554:BH554"/>
    <mergeCell ref="K555:BH555"/>
    <mergeCell ref="E504:BR504"/>
    <mergeCell ref="I506:BP506"/>
    <mergeCell ref="E522:BR522"/>
    <mergeCell ref="BL510:BQ510"/>
    <mergeCell ref="BL511:BQ511"/>
    <mergeCell ref="BL512:BQ512"/>
    <mergeCell ref="BL513:BQ513"/>
    <mergeCell ref="BL514:BQ514"/>
    <mergeCell ref="BL515:BQ515"/>
    <mergeCell ref="BL516:BQ516"/>
    <mergeCell ref="BL517:BQ517"/>
    <mergeCell ref="BL518:BQ518"/>
    <mergeCell ref="F512:BK512"/>
    <mergeCell ref="F513:BK513"/>
    <mergeCell ref="F514:BK514"/>
    <mergeCell ref="F516:BK516"/>
    <mergeCell ref="F517:BK517"/>
    <mergeCell ref="K518:BJ518"/>
    <mergeCell ref="BL508:BQ508"/>
    <mergeCell ref="BL509:BQ509"/>
    <mergeCell ref="E536:BO536"/>
    <mergeCell ref="F511:BK511"/>
    <mergeCell ref="BA529:BG529"/>
    <mergeCell ref="BA530:BG530"/>
    <mergeCell ref="G524:BQ524"/>
    <mergeCell ref="G526:AZ526"/>
    <mergeCell ref="AF491:AJ491"/>
    <mergeCell ref="AO491:BM491"/>
    <mergeCell ref="BN491:BR491"/>
    <mergeCell ref="I496:BR496"/>
    <mergeCell ref="G489:AE489"/>
    <mergeCell ref="AF489:AJ489"/>
    <mergeCell ref="AO489:BM489"/>
    <mergeCell ref="BN489:BR489"/>
    <mergeCell ref="G490:AE490"/>
    <mergeCell ref="AF490:AJ490"/>
    <mergeCell ref="AO490:BM490"/>
    <mergeCell ref="BN490:BR490"/>
    <mergeCell ref="G467:BL467"/>
    <mergeCell ref="G468:BL468"/>
    <mergeCell ref="AY481:BD481"/>
    <mergeCell ref="AY482:BD482"/>
    <mergeCell ref="AY483:BD483"/>
    <mergeCell ref="AY484:BD484"/>
    <mergeCell ref="G492:AE492"/>
    <mergeCell ref="AT492:BR492"/>
    <mergeCell ref="AY477:BD477"/>
    <mergeCell ref="AY478:BD478"/>
    <mergeCell ref="AY479:BD479"/>
    <mergeCell ref="AY480:BD480"/>
    <mergeCell ref="G487:H487"/>
    <mergeCell ref="I487:AF487"/>
    <mergeCell ref="AS487:AT487"/>
    <mergeCell ref="AU487:BR487"/>
    <mergeCell ref="I474:BP474"/>
    <mergeCell ref="O478:AX478"/>
    <mergeCell ref="BM469:BS469"/>
    <mergeCell ref="BM470:BS470"/>
    <mergeCell ref="G462:BL462"/>
    <mergeCell ref="BM464:BS464"/>
    <mergeCell ref="BM465:BS465"/>
    <mergeCell ref="BM466:BS466"/>
    <mergeCell ref="BM467:BS467"/>
    <mergeCell ref="BM468:BS468"/>
    <mergeCell ref="BM460:BS460"/>
    <mergeCell ref="BM461:BS461"/>
    <mergeCell ref="BM462:BS462"/>
    <mergeCell ref="BM463:BS463"/>
    <mergeCell ref="G457:BL457"/>
    <mergeCell ref="G458:BL458"/>
    <mergeCell ref="G459:BL459"/>
    <mergeCell ref="G453:BS453"/>
    <mergeCell ref="G455:BL455"/>
    <mergeCell ref="G456:BL456"/>
    <mergeCell ref="BM447:BS447"/>
    <mergeCell ref="BM448:BS448"/>
    <mergeCell ref="BM449:BS449"/>
    <mergeCell ref="BM450:BS450"/>
    <mergeCell ref="BM451:BS451"/>
    <mergeCell ref="G466:BL466"/>
    <mergeCell ref="G463:BL463"/>
    <mergeCell ref="G464:BL464"/>
    <mergeCell ref="G465:BL465"/>
    <mergeCell ref="G460:BL460"/>
    <mergeCell ref="G461:BL461"/>
    <mergeCell ref="BM442:BS442"/>
    <mergeCell ref="BM443:BS443"/>
    <mergeCell ref="BM444:BS444"/>
    <mergeCell ref="BM445:BS445"/>
    <mergeCell ref="BM446:BS446"/>
    <mergeCell ref="BM458:BS458"/>
    <mergeCell ref="BM459:BS459"/>
    <mergeCell ref="BE433:BL433"/>
    <mergeCell ref="BM433:BS433"/>
    <mergeCell ref="C439:F439"/>
    <mergeCell ref="G439:BS439"/>
    <mergeCell ref="BM441:BS441"/>
    <mergeCell ref="G433:X433"/>
    <mergeCell ref="Y433:AF433"/>
    <mergeCell ref="AG433:AN433"/>
    <mergeCell ref="AO433:AV433"/>
    <mergeCell ref="AW433:BD433"/>
    <mergeCell ref="BE431:BL431"/>
    <mergeCell ref="BM431:BS431"/>
    <mergeCell ref="G432:X432"/>
    <mergeCell ref="Y432:AF432"/>
    <mergeCell ref="AG432:AN432"/>
    <mergeCell ref="AO432:AV432"/>
    <mergeCell ref="AW432:BD432"/>
    <mergeCell ref="BE432:BL432"/>
    <mergeCell ref="BM432:BS432"/>
    <mergeCell ref="G431:X431"/>
    <mergeCell ref="Y431:AF431"/>
    <mergeCell ref="AG431:AN431"/>
    <mergeCell ref="AO431:AV431"/>
    <mergeCell ref="AW431:BD431"/>
    <mergeCell ref="BE429:BL429"/>
    <mergeCell ref="BM429:BS429"/>
    <mergeCell ref="G430:X430"/>
    <mergeCell ref="Y430:AF430"/>
    <mergeCell ref="AG430:AN430"/>
    <mergeCell ref="AO430:AV430"/>
    <mergeCell ref="AW430:BD430"/>
    <mergeCell ref="BE430:BL430"/>
    <mergeCell ref="BM430:BS430"/>
    <mergeCell ref="G429:X429"/>
    <mergeCell ref="Y429:AF429"/>
    <mergeCell ref="AG429:AN429"/>
    <mergeCell ref="AO429:AV429"/>
    <mergeCell ref="AW429:BD429"/>
    <mergeCell ref="C426:F426"/>
    <mergeCell ref="I426:BS426"/>
    <mergeCell ref="Y428:AF428"/>
    <mergeCell ref="AG428:AN428"/>
    <mergeCell ref="AO428:AV428"/>
    <mergeCell ref="AW428:BD428"/>
    <mergeCell ref="BE428:BL428"/>
    <mergeCell ref="BM428:BS428"/>
    <mergeCell ref="H428:X428"/>
    <mergeCell ref="BN421:BS421"/>
    <mergeCell ref="G422:AO422"/>
    <mergeCell ref="AP422:AU422"/>
    <mergeCell ref="AV422:BA422"/>
    <mergeCell ref="BB422:BG422"/>
    <mergeCell ref="BH422:BM422"/>
    <mergeCell ref="BN422:BS422"/>
    <mergeCell ref="G421:AO421"/>
    <mergeCell ref="AP421:AU421"/>
    <mergeCell ref="AV421:BA421"/>
    <mergeCell ref="BB421:BG421"/>
    <mergeCell ref="BH421:BM421"/>
    <mergeCell ref="BN419:BS419"/>
    <mergeCell ref="G420:AO420"/>
    <mergeCell ref="AP420:AU420"/>
    <mergeCell ref="AV420:BA420"/>
    <mergeCell ref="BB420:BG420"/>
    <mergeCell ref="BH420:BM420"/>
    <mergeCell ref="BN420:BS420"/>
    <mergeCell ref="G419:AO419"/>
    <mergeCell ref="AP419:AU419"/>
    <mergeCell ref="AV419:BA419"/>
    <mergeCell ref="BB419:BG419"/>
    <mergeCell ref="BH419:BM419"/>
    <mergeCell ref="BN417:BS417"/>
    <mergeCell ref="G418:AO418"/>
    <mergeCell ref="AP418:AU418"/>
    <mergeCell ref="AV418:BA418"/>
    <mergeCell ref="BB418:BG418"/>
    <mergeCell ref="BH418:BM418"/>
    <mergeCell ref="BN418:BS418"/>
    <mergeCell ref="G417:AO417"/>
    <mergeCell ref="AP417:AU417"/>
    <mergeCell ref="AV417:BA417"/>
    <mergeCell ref="BB417:BG417"/>
    <mergeCell ref="BH417:BM417"/>
    <mergeCell ref="BN415:BS415"/>
    <mergeCell ref="G416:AO416"/>
    <mergeCell ref="AP416:AU416"/>
    <mergeCell ref="AV416:BA416"/>
    <mergeCell ref="BB416:BG416"/>
    <mergeCell ref="BH416:BM416"/>
    <mergeCell ref="BN416:BS416"/>
    <mergeCell ref="G415:AO415"/>
    <mergeCell ref="AP415:AU415"/>
    <mergeCell ref="AV415:BA415"/>
    <mergeCell ref="BB415:BG415"/>
    <mergeCell ref="BH415:BM415"/>
    <mergeCell ref="AV395:BA395"/>
    <mergeCell ref="BB395:BG395"/>
    <mergeCell ref="BH395:BM395"/>
    <mergeCell ref="BN395:BS395"/>
    <mergeCell ref="G396:N398"/>
    <mergeCell ref="O396:AO396"/>
    <mergeCell ref="AP396:AU396"/>
    <mergeCell ref="AV396:BA396"/>
    <mergeCell ref="BB396:BG396"/>
    <mergeCell ref="AP412:BA412"/>
    <mergeCell ref="BB412:BS412"/>
    <mergeCell ref="G401:AO401"/>
    <mergeCell ref="AP401:AU401"/>
    <mergeCell ref="AV401:BA401"/>
    <mergeCell ref="BB401:BG401"/>
    <mergeCell ref="BH401:BM401"/>
    <mergeCell ref="BH396:BM396"/>
    <mergeCell ref="BN396:BS396"/>
    <mergeCell ref="O397:AO397"/>
    <mergeCell ref="AP397:AU397"/>
    <mergeCell ref="AV387:BA387"/>
    <mergeCell ref="BH391:BM391"/>
    <mergeCell ref="BN391:BS391"/>
    <mergeCell ref="O390:AO390"/>
    <mergeCell ref="AP390:AU390"/>
    <mergeCell ref="G414:AO414"/>
    <mergeCell ref="AP414:AU414"/>
    <mergeCell ref="AV414:BA414"/>
    <mergeCell ref="BB414:BG414"/>
    <mergeCell ref="BH414:BM414"/>
    <mergeCell ref="BN414:BS414"/>
    <mergeCell ref="AP413:AU413"/>
    <mergeCell ref="AV413:BA413"/>
    <mergeCell ref="BB413:BG413"/>
    <mergeCell ref="BH413:BM413"/>
    <mergeCell ref="BN401:BS401"/>
    <mergeCell ref="H403:BS403"/>
    <mergeCell ref="O398:AO398"/>
    <mergeCell ref="AP398:AU398"/>
    <mergeCell ref="AV398:BA398"/>
    <mergeCell ref="BB398:BG398"/>
    <mergeCell ref="BH398:BM398"/>
    <mergeCell ref="BN398:BS398"/>
    <mergeCell ref="AV399:BA399"/>
    <mergeCell ref="BB399:BG399"/>
    <mergeCell ref="BH399:BM399"/>
    <mergeCell ref="G406:BO406"/>
    <mergeCell ref="G409:BO409"/>
    <mergeCell ref="BN413:BS413"/>
    <mergeCell ref="BN399:BS399"/>
    <mergeCell ref="G400:AO400"/>
    <mergeCell ref="AP400:AU400"/>
    <mergeCell ref="AP386:AU386"/>
    <mergeCell ref="AV386:BA386"/>
    <mergeCell ref="BB386:BG386"/>
    <mergeCell ref="BH386:BM386"/>
    <mergeCell ref="BN386:BS386"/>
    <mergeCell ref="BB389:BG389"/>
    <mergeCell ref="BH389:BM389"/>
    <mergeCell ref="BN389:BS389"/>
    <mergeCell ref="BN392:BS392"/>
    <mergeCell ref="G393:N395"/>
    <mergeCell ref="O393:AO393"/>
    <mergeCell ref="AP393:AU393"/>
    <mergeCell ref="AV393:BA393"/>
    <mergeCell ref="BB393:BG393"/>
    <mergeCell ref="BH393:BM393"/>
    <mergeCell ref="BN393:BS393"/>
    <mergeCell ref="O394:AO394"/>
    <mergeCell ref="AP394:AU394"/>
    <mergeCell ref="AV394:BA394"/>
    <mergeCell ref="BB394:BG394"/>
    <mergeCell ref="BH394:BM394"/>
    <mergeCell ref="BN394:BS394"/>
    <mergeCell ref="O395:AO395"/>
    <mergeCell ref="AP395:AU395"/>
    <mergeCell ref="O392:AO392"/>
    <mergeCell ref="AP392:AU392"/>
    <mergeCell ref="AV392:BA392"/>
    <mergeCell ref="BB392:BG392"/>
    <mergeCell ref="BH392:BM392"/>
    <mergeCell ref="G387:N392"/>
    <mergeCell ref="O387:AO387"/>
    <mergeCell ref="AP387:AU387"/>
    <mergeCell ref="Y338:AP338"/>
    <mergeCell ref="BM326:BT326"/>
    <mergeCell ref="BM328:BT328"/>
    <mergeCell ref="BM327:BT327"/>
    <mergeCell ref="G316:J321"/>
    <mergeCell ref="AV390:BA390"/>
    <mergeCell ref="BH375:BQ375"/>
    <mergeCell ref="BH376:BQ376"/>
    <mergeCell ref="BH377:BQ377"/>
    <mergeCell ref="C383:F383"/>
    <mergeCell ref="I383:BS383"/>
    <mergeCell ref="BN390:BS390"/>
    <mergeCell ref="O391:AO391"/>
    <mergeCell ref="AP391:AU391"/>
    <mergeCell ref="AV391:BA391"/>
    <mergeCell ref="BB391:BG391"/>
    <mergeCell ref="BH371:BQ371"/>
    <mergeCell ref="BH372:BQ372"/>
    <mergeCell ref="BH373:BQ373"/>
    <mergeCell ref="BH374:BQ374"/>
    <mergeCell ref="BB387:BG387"/>
    <mergeCell ref="BH387:BM387"/>
    <mergeCell ref="BN387:BS387"/>
    <mergeCell ref="O388:AO388"/>
    <mergeCell ref="AP388:AU388"/>
    <mergeCell ref="AV388:BA388"/>
    <mergeCell ref="BB388:BG388"/>
    <mergeCell ref="BH388:BM388"/>
    <mergeCell ref="BN388:BS388"/>
    <mergeCell ref="O389:AO389"/>
    <mergeCell ref="AP385:BA385"/>
    <mergeCell ref="BB385:BS385"/>
    <mergeCell ref="K315:AV315"/>
    <mergeCell ref="AW315:BD315"/>
    <mergeCell ref="BE315:BL315"/>
    <mergeCell ref="G310:J311"/>
    <mergeCell ref="AW310:BD310"/>
    <mergeCell ref="BE310:BL310"/>
    <mergeCell ref="AW307:BD307"/>
    <mergeCell ref="BE307:BL307"/>
    <mergeCell ref="BM305:BT305"/>
    <mergeCell ref="BE326:BL326"/>
    <mergeCell ref="AW311:BD311"/>
    <mergeCell ref="BE311:BL311"/>
    <mergeCell ref="F353:BS353"/>
    <mergeCell ref="BH370:BQ370"/>
    <mergeCell ref="AC343:AR343"/>
    <mergeCell ref="AC344:AR344"/>
    <mergeCell ref="I346:BS346"/>
    <mergeCell ref="I347:BS347"/>
    <mergeCell ref="AG348:AS348"/>
    <mergeCell ref="AW348:BS350"/>
    <mergeCell ref="AG349:AS349"/>
    <mergeCell ref="S343:V343"/>
    <mergeCell ref="S344:V344"/>
    <mergeCell ref="G349:S349"/>
    <mergeCell ref="T349:AF349"/>
    <mergeCell ref="F331:H331"/>
    <mergeCell ref="I331:BQ331"/>
    <mergeCell ref="C334:F334"/>
    <mergeCell ref="G338:X338"/>
    <mergeCell ref="L326:AU326"/>
    <mergeCell ref="BE325:BL325"/>
    <mergeCell ref="AW326:BD326"/>
    <mergeCell ref="AU215:BB215"/>
    <mergeCell ref="BC215:BJ215"/>
    <mergeCell ref="W214:AD214"/>
    <mergeCell ref="AE214:AL214"/>
    <mergeCell ref="BC218:BJ218"/>
    <mergeCell ref="W217:AD217"/>
    <mergeCell ref="AE217:AL217"/>
    <mergeCell ref="AM217:AT217"/>
    <mergeCell ref="AM219:AT219"/>
    <mergeCell ref="H385:AO386"/>
    <mergeCell ref="G339:X339"/>
    <mergeCell ref="Y339:AP339"/>
    <mergeCell ref="AQ339:BH339"/>
    <mergeCell ref="AQ338:BH338"/>
    <mergeCell ref="G322:J324"/>
    <mergeCell ref="AW322:BD322"/>
    <mergeCell ref="BE322:BL322"/>
    <mergeCell ref="AQ227:AX227"/>
    <mergeCell ref="BK214:BR214"/>
    <mergeCell ref="G303:H303"/>
    <mergeCell ref="I303:BR303"/>
    <mergeCell ref="K305:AV305"/>
    <mergeCell ref="AW305:BD305"/>
    <mergeCell ref="BE305:BL305"/>
    <mergeCell ref="G312:J315"/>
    <mergeCell ref="AW312:BD312"/>
    <mergeCell ref="BE312:BL312"/>
    <mergeCell ref="K313:AV313"/>
    <mergeCell ref="AW313:BD313"/>
    <mergeCell ref="BE313:BL313"/>
    <mergeCell ref="AW314:BD314"/>
    <mergeCell ref="BE314:BL314"/>
    <mergeCell ref="BD172:BE173"/>
    <mergeCell ref="BF172:BJ173"/>
    <mergeCell ref="BK172:BL173"/>
    <mergeCell ref="BM172:BQ173"/>
    <mergeCell ref="AF200:AM200"/>
    <mergeCell ref="AN200:AO200"/>
    <mergeCell ref="E197:U197"/>
    <mergeCell ref="AQ228:AX228"/>
    <mergeCell ref="AU217:BB217"/>
    <mergeCell ref="BM310:BT310"/>
    <mergeCell ref="AF268:AO268"/>
    <mergeCell ref="AR268:AY268"/>
    <mergeCell ref="BH252:BR252"/>
    <mergeCell ref="BH253:BR253"/>
    <mergeCell ref="BH247:BR247"/>
    <mergeCell ref="BH248:BR248"/>
    <mergeCell ref="BH249:BR249"/>
    <mergeCell ref="BK212:BR212"/>
    <mergeCell ref="AU216:BB216"/>
    <mergeCell ref="AW250:BG250"/>
    <mergeCell ref="AW251:BG251"/>
    <mergeCell ref="AW245:BG245"/>
    <mergeCell ref="AW246:BG246"/>
    <mergeCell ref="AW248:BG248"/>
    <mergeCell ref="H240:BR240"/>
    <mergeCell ref="H242:BR242"/>
    <mergeCell ref="AW243:BG243"/>
    <mergeCell ref="AW244:BG244"/>
    <mergeCell ref="BC216:BJ216"/>
    <mergeCell ref="W215:AD215"/>
    <mergeCell ref="AE215:AL215"/>
    <mergeCell ref="AM215:AT215"/>
    <mergeCell ref="W211:AD211"/>
    <mergeCell ref="AE211:AL211"/>
    <mergeCell ref="AM218:AT218"/>
    <mergeCell ref="AU218:BB218"/>
    <mergeCell ref="AU219:BB219"/>
    <mergeCell ref="BC217:BJ217"/>
    <mergeCell ref="W216:AD216"/>
    <mergeCell ref="AE216:AL216"/>
    <mergeCell ref="AM216:AT216"/>
    <mergeCell ref="AQ229:AX229"/>
    <mergeCell ref="AQ230:AX230"/>
    <mergeCell ref="BK217:BR217"/>
    <mergeCell ref="BK218:BR218"/>
    <mergeCell ref="AQ226:AX226"/>
    <mergeCell ref="BR164:BS165"/>
    <mergeCell ref="BR200:BS200"/>
    <mergeCell ref="O200:U201"/>
    <mergeCell ref="V201:AC201"/>
    <mergeCell ref="AD201:AE201"/>
    <mergeCell ref="AF201:AM201"/>
    <mergeCell ref="AN201:AO201"/>
    <mergeCell ref="AP201:AW201"/>
    <mergeCell ref="AX201:AY201"/>
    <mergeCell ref="AZ201:BG201"/>
    <mergeCell ref="BH201:BI201"/>
    <mergeCell ref="BJ201:BQ201"/>
    <mergeCell ref="BR201:BS201"/>
    <mergeCell ref="BK174:BL175"/>
    <mergeCell ref="AD174:AH175"/>
    <mergeCell ref="AI174:AJ175"/>
    <mergeCell ref="AY166:BC167"/>
    <mergeCell ref="BD166:BE167"/>
    <mergeCell ref="BC211:BJ211"/>
    <mergeCell ref="AR170:AV171"/>
    <mergeCell ref="BM170:BQ171"/>
    <mergeCell ref="BD176:BE177"/>
    <mergeCell ref="BF176:BJ177"/>
    <mergeCell ref="BK176:BL177"/>
    <mergeCell ref="BM176:BQ177"/>
    <mergeCell ref="AI166:AJ167"/>
    <mergeCell ref="AK166:AO167"/>
    <mergeCell ref="AZ200:BG200"/>
    <mergeCell ref="BH200:BI200"/>
    <mergeCell ref="BJ200:BQ200"/>
    <mergeCell ref="BJ197:BS198"/>
    <mergeCell ref="AY170:BC171"/>
    <mergeCell ref="BD170:BE171"/>
    <mergeCell ref="BF170:BJ171"/>
    <mergeCell ref="BK170:BL171"/>
    <mergeCell ref="AM186:AZ186"/>
    <mergeCell ref="BA186:BN186"/>
    <mergeCell ref="F187:AJ188"/>
    <mergeCell ref="AD170:AH171"/>
    <mergeCell ref="AI170:AJ171"/>
    <mergeCell ref="AK170:AO171"/>
    <mergeCell ref="AP170:AQ171"/>
    <mergeCell ref="BF168:BJ169"/>
    <mergeCell ref="BK168:BL169"/>
    <mergeCell ref="BM168:BQ169"/>
    <mergeCell ref="V202:AC202"/>
    <mergeCell ref="AF202:AM202"/>
    <mergeCell ref="AP202:AW202"/>
    <mergeCell ref="AZ202:BG202"/>
    <mergeCell ref="BJ202:BQ202"/>
    <mergeCell ref="H120:BS120"/>
    <mergeCell ref="F508:BK508"/>
    <mergeCell ref="F509:BK509"/>
    <mergeCell ref="F510:BK510"/>
    <mergeCell ref="H146:K146"/>
    <mergeCell ref="L146:BP146"/>
    <mergeCell ref="H147:K147"/>
    <mergeCell ref="L147:BP147"/>
    <mergeCell ref="F158:AC158"/>
    <mergeCell ref="AF498:AI498"/>
    <mergeCell ref="AF499:AI499"/>
    <mergeCell ref="AF500:AI500"/>
    <mergeCell ref="BM498:BP498"/>
    <mergeCell ref="BM499:BP499"/>
    <mergeCell ref="BM500:BP500"/>
    <mergeCell ref="L253:AU253"/>
    <mergeCell ref="L450:BK450"/>
    <mergeCell ref="L469:BK469"/>
    <mergeCell ref="AY476:BD476"/>
    <mergeCell ref="AW168:AX169"/>
    <mergeCell ref="AY168:BC169"/>
    <mergeCell ref="BD168:BE169"/>
    <mergeCell ref="AD164:AH165"/>
    <mergeCell ref="AI164:AJ165"/>
    <mergeCell ref="AK164:AO165"/>
    <mergeCell ref="AY164:BC165"/>
    <mergeCell ref="BD164:BE165"/>
    <mergeCell ref="I184:BS184"/>
    <mergeCell ref="BF164:BJ165"/>
    <mergeCell ref="BK164:BL165"/>
    <mergeCell ref="BM164:BQ165"/>
    <mergeCell ref="AM211:AT211"/>
    <mergeCell ref="E1:BS1"/>
    <mergeCell ref="E3:BS3"/>
    <mergeCell ref="E4:BS4"/>
    <mergeCell ref="E5:BS5"/>
    <mergeCell ref="E24:G24"/>
    <mergeCell ref="E29:G29"/>
    <mergeCell ref="BM455:BS455"/>
    <mergeCell ref="BM456:BS456"/>
    <mergeCell ref="BM457:BS457"/>
    <mergeCell ref="AY159:BE159"/>
    <mergeCell ref="BF159:BS159"/>
    <mergeCell ref="F160:AC161"/>
    <mergeCell ref="H151:K151"/>
    <mergeCell ref="L151:BR151"/>
    <mergeCell ref="I149:BR149"/>
    <mergeCell ref="H145:K145"/>
    <mergeCell ref="BP99:BS99"/>
    <mergeCell ref="BP101:BS101"/>
    <mergeCell ref="BP91:BS91"/>
    <mergeCell ref="BP92:BS92"/>
    <mergeCell ref="BP93:BS93"/>
    <mergeCell ref="BP94:BS94"/>
    <mergeCell ref="BP95:BS95"/>
    <mergeCell ref="AK61:AT61"/>
    <mergeCell ref="AU61:BD61"/>
    <mergeCell ref="BE61:BN61"/>
    <mergeCell ref="X54:AA54"/>
    <mergeCell ref="G54:W54"/>
    <mergeCell ref="BR162:BS163"/>
    <mergeCell ref="BP103:BS103"/>
    <mergeCell ref="BP104:BS104"/>
    <mergeCell ref="AH86:AK86"/>
    <mergeCell ref="AH102:AK102"/>
    <mergeCell ref="AH103:AK103"/>
    <mergeCell ref="AH104:AK104"/>
    <mergeCell ref="AH91:AK91"/>
    <mergeCell ref="BE308:BL308"/>
    <mergeCell ref="AW309:BD309"/>
    <mergeCell ref="BE309:BL309"/>
    <mergeCell ref="AW327:BD327"/>
    <mergeCell ref="BE327:BL327"/>
    <mergeCell ref="AW328:BD328"/>
    <mergeCell ref="BE328:BL328"/>
    <mergeCell ref="AW325:BD325"/>
    <mergeCell ref="BM162:BQ163"/>
    <mergeCell ref="AS54:AV54"/>
    <mergeCell ref="BP54:BS54"/>
    <mergeCell ref="I70:BS70"/>
    <mergeCell ref="G77:BS77"/>
    <mergeCell ref="E81:BR81"/>
    <mergeCell ref="G83:BS83"/>
    <mergeCell ref="E86:H97"/>
    <mergeCell ref="AN86:AQ95"/>
    <mergeCell ref="AN96:AQ98"/>
    <mergeCell ref="E98:H106"/>
    <mergeCell ref="I106:AG106"/>
    <mergeCell ref="G73:AD73"/>
    <mergeCell ref="AE73:BB73"/>
    <mergeCell ref="AN101:AQ106"/>
    <mergeCell ref="BB101:BO101"/>
    <mergeCell ref="BB102:BO102"/>
    <mergeCell ref="AA61:AJ61"/>
    <mergeCell ref="BP102:BS102"/>
    <mergeCell ref="I65:BS65"/>
    <mergeCell ref="H113:BS113"/>
    <mergeCell ref="C224:F224"/>
    <mergeCell ref="AM187:AZ187"/>
    <mergeCell ref="BA187:BN187"/>
    <mergeCell ref="AM188:AZ188"/>
    <mergeCell ref="BA188:BN188"/>
    <mergeCell ref="F189:AL189"/>
    <mergeCell ref="AR160:AV161"/>
    <mergeCell ref="BM160:BQ161"/>
    <mergeCell ref="BR160:BS161"/>
    <mergeCell ref="E182:H182"/>
    <mergeCell ref="F166:G177"/>
    <mergeCell ref="F162:G165"/>
    <mergeCell ref="H162:AC163"/>
    <mergeCell ref="H164:AC165"/>
    <mergeCell ref="C154:F154"/>
    <mergeCell ref="G154:BS154"/>
    <mergeCell ref="G155:BS155"/>
    <mergeCell ref="AD157:AX157"/>
    <mergeCell ref="I131:R131"/>
    <mergeCell ref="S131:AB131"/>
    <mergeCell ref="AM131:AV131"/>
    <mergeCell ref="AW131:BF131"/>
    <mergeCell ref="AP123:AU123"/>
    <mergeCell ref="AE116:AN117"/>
    <mergeCell ref="AN123:AO123"/>
    <mergeCell ref="BK162:BL163"/>
    <mergeCell ref="AD162:AH163"/>
    <mergeCell ref="AI162:AJ163"/>
    <mergeCell ref="AK162:AO163"/>
    <mergeCell ref="AP162:AQ163"/>
    <mergeCell ref="AY157:BS157"/>
    <mergeCell ref="E108:H110"/>
    <mergeCell ref="H144:K144"/>
    <mergeCell ref="L144:BP144"/>
    <mergeCell ref="AY141:BE141"/>
    <mergeCell ref="H195:BR195"/>
    <mergeCell ref="E204:G204"/>
    <mergeCell ref="H204:BS204"/>
    <mergeCell ref="E205:G205"/>
    <mergeCell ref="H205:BR205"/>
    <mergeCell ref="V200:AC200"/>
    <mergeCell ref="AD200:AE200"/>
    <mergeCell ref="AX200:AY200"/>
    <mergeCell ref="G264:BF265"/>
    <mergeCell ref="BG265:BS265"/>
    <mergeCell ref="AF267:AQ267"/>
    <mergeCell ref="AR267:BC267"/>
    <mergeCell ref="BB103:BO103"/>
    <mergeCell ref="BB104:BO104"/>
    <mergeCell ref="AR103:BA104"/>
    <mergeCell ref="BP106:BS106"/>
    <mergeCell ref="AY142:BE142"/>
    <mergeCell ref="BH141:BN141"/>
    <mergeCell ref="BH142:BN142"/>
    <mergeCell ref="I133:BS133"/>
    <mergeCell ref="AY139:BE139"/>
    <mergeCell ref="AY140:BE140"/>
    <mergeCell ref="BH139:BN139"/>
    <mergeCell ref="BH140:BN140"/>
    <mergeCell ref="AY137:BE137"/>
    <mergeCell ref="AY138:BE138"/>
    <mergeCell ref="BH137:BN137"/>
    <mergeCell ref="BH138:BN138"/>
    <mergeCell ref="AD158:AJ158"/>
    <mergeCell ref="AK158:AQ158"/>
    <mergeCell ref="AR158:AX158"/>
    <mergeCell ref="AY158:BE158"/>
    <mergeCell ref="BF158:BL158"/>
    <mergeCell ref="BM158:BS158"/>
    <mergeCell ref="AD159:AJ159"/>
    <mergeCell ref="AK159:AX159"/>
    <mergeCell ref="I182:BR182"/>
    <mergeCell ref="E210:U210"/>
    <mergeCell ref="B259:E259"/>
    <mergeCell ref="H259:BQ259"/>
    <mergeCell ref="O199:U199"/>
    <mergeCell ref="AP200:AW200"/>
    <mergeCell ref="AW162:AX163"/>
    <mergeCell ref="AY162:BC163"/>
    <mergeCell ref="BD162:BE163"/>
    <mergeCell ref="BF162:BJ163"/>
    <mergeCell ref="G235:Z235"/>
    <mergeCell ref="AA235:AT235"/>
    <mergeCell ref="AU235:BN235"/>
    <mergeCell ref="G236:Z236"/>
    <mergeCell ref="AA236:AT236"/>
    <mergeCell ref="AU236:BN236"/>
    <mergeCell ref="H207:BT207"/>
    <mergeCell ref="BK210:BR211"/>
    <mergeCell ref="G219:V219"/>
    <mergeCell ref="AR162:AV163"/>
    <mergeCell ref="AP164:AQ165"/>
    <mergeCell ref="AR164:AV165"/>
    <mergeCell ref="AW164:AX165"/>
    <mergeCell ref="AU211:BB211"/>
    <mergeCell ref="X273:AG273"/>
    <mergeCell ref="AH273:AQ273"/>
    <mergeCell ref="AR273:BA273"/>
    <mergeCell ref="BB273:BK273"/>
    <mergeCell ref="H274:W274"/>
    <mergeCell ref="X274:AG274"/>
    <mergeCell ref="AH274:AQ274"/>
    <mergeCell ref="AR274:BA274"/>
    <mergeCell ref="BB274:BK274"/>
    <mergeCell ref="F191:I191"/>
    <mergeCell ref="K191:BP191"/>
    <mergeCell ref="AW247:BG247"/>
    <mergeCell ref="H224:BS224"/>
    <mergeCell ref="W212:AD212"/>
    <mergeCell ref="AE212:AL212"/>
    <mergeCell ref="AM212:AT212"/>
    <mergeCell ref="AU212:BB212"/>
    <mergeCell ref="BC212:BJ212"/>
    <mergeCell ref="W213:AD213"/>
    <mergeCell ref="AE213:AL213"/>
    <mergeCell ref="AM213:AT213"/>
    <mergeCell ref="AU213:BB213"/>
    <mergeCell ref="BC213:BJ213"/>
    <mergeCell ref="AM214:AT214"/>
    <mergeCell ref="AU214:BB214"/>
    <mergeCell ref="BC214:BJ214"/>
    <mergeCell ref="H267:AD267"/>
    <mergeCell ref="BD267:BR267"/>
    <mergeCell ref="V197:AE198"/>
    <mergeCell ref="AF197:AO198"/>
    <mergeCell ref="AP197:AY198"/>
    <mergeCell ref="AZ197:BI198"/>
    <mergeCell ref="H276:BO276"/>
    <mergeCell ref="H296:AV296"/>
    <mergeCell ref="AY296:BG296"/>
    <mergeCell ref="BH296:BP296"/>
    <mergeCell ref="AW262:BE262"/>
    <mergeCell ref="BF262:BO262"/>
    <mergeCell ref="BL286:BP286"/>
    <mergeCell ref="BL287:BP287"/>
    <mergeCell ref="BL288:BP288"/>
    <mergeCell ref="H290:BP290"/>
    <mergeCell ref="AC292:AJ292"/>
    <mergeCell ref="AK292:AR292"/>
    <mergeCell ref="AS292:AZ292"/>
    <mergeCell ref="BA292:BH292"/>
    <mergeCell ref="BI292:BP292"/>
    <mergeCell ref="E293:AB293"/>
    <mergeCell ref="AC293:AJ293"/>
    <mergeCell ref="AK293:AR293"/>
    <mergeCell ref="AS293:AZ293"/>
    <mergeCell ref="BA293:BH293"/>
    <mergeCell ref="BI293:BP293"/>
    <mergeCell ref="BL278:BP278"/>
    <mergeCell ref="BL279:BP279"/>
    <mergeCell ref="BL280:BP280"/>
    <mergeCell ref="BL281:BP281"/>
    <mergeCell ref="BL282:BP282"/>
    <mergeCell ref="BL283:BP283"/>
    <mergeCell ref="BL284:BP284"/>
    <mergeCell ref="BL285:BP285"/>
    <mergeCell ref="G262:AV262"/>
    <mergeCell ref="H268:AE268"/>
    <mergeCell ref="G271:BS271"/>
  </mergeCells>
  <phoneticPr fontId="5"/>
  <dataValidations count="9">
    <dataValidation type="whole" operator="greaterThanOrEqual" allowBlank="1" showInputMessage="1" showErrorMessage="1" error="ゼロ以上の整数を入力してください。" sqref="BM162:BQ177 BF162:BJ177 AK162:AO177 AR162:AV177 AY162:BC177 AD162:AH177 V199:AC201 AF199:AM201 AP199:AW201 AZ199:BG201 BJ199:BQ201" xr:uid="{4F36F9D1-E87B-42C6-B1BD-099CF2DC0C0A}">
      <formula1>0</formula1>
    </dataValidation>
    <dataValidation type="whole" allowBlank="1" showInputMessage="1" showErrorMessage="1" error="西暦をご確認ください。" sqref="AF123:AM123" xr:uid="{EA2067C1-8E4B-4C8D-9A84-C1CA1298DFF5}">
      <formula1>1900</formula1>
      <formula2>2025</formula2>
    </dataValidation>
    <dataValidation type="custom" showInputMessage="1" showErrorMessage="1" error="計算結果が自動入力されます。入力はできません。" sqref="BM160:BQ161 AY137:BE137" xr:uid="{5ED3BDEB-5184-4316-BE6B-2F0AF0E35BDF}">
      <formula1>FALSE</formula1>
    </dataValidation>
    <dataValidation type="custom" allowBlank="1" showInputMessage="1" showErrorMessage="1" sqref="BY30" xr:uid="{2DF895D3-8C7E-46AD-B485-97D396682637}">
      <formula1>ISNUMBER(BY30)</formula1>
    </dataValidation>
    <dataValidation type="custom" allowBlank="1" showInputMessage="1" showErrorMessage="1" error="計算結果が自動入力されます。入力はできません。" sqref="AK160:AO161 BH137:BN137 AR160:AV161 AD160:AH161 BF160:BJ161 AY160:BC161" xr:uid="{9182B22F-09AB-4FDF-8718-3E4F12E01491}">
      <formula1>FALSE</formula1>
    </dataValidation>
    <dataValidation imeMode="off" allowBlank="1" showInputMessage="1" showErrorMessage="1" sqref="CA19" xr:uid="{AA881BB5-6A5A-4619-A7C0-A4B603CEE1E9}"/>
    <dataValidation type="whole" operator="greaterThanOrEqual" allowBlank="1" showInputMessage="1" showErrorMessage="1" error="０以上の数値を入れてください" sqref="BH138:BN142 AY138:BE142" xr:uid="{ACFC3810-B3DC-4680-80A9-6665EDCD9812}">
      <formula1>0</formula1>
    </dataValidation>
    <dataValidation type="decimal" allowBlank="1" showInputMessage="1" showErrorMessage="1" error="１月～12月をご入力ください。" sqref="AP123" xr:uid="{F26CDDB2-7EE9-47BB-B891-E6A2704C843D}">
      <formula1>1</formula1>
      <formula2>12</formula2>
    </dataValidation>
    <dataValidation type="whole" operator="greaterThanOrEqual" allowBlank="1" showInputMessage="1" showErrorMessage="1" sqref="AM189:AW189 BA189:BK189" xr:uid="{2CEBBEBF-8F1D-4F1F-BA97-DB0D172FBA26}">
      <formula1>0</formula1>
    </dataValidation>
  </dataValidations>
  <hyperlinks>
    <hyperlink ref="Y41" r:id="rId1" xr:uid="{31EF0EC7-6913-4D32-A9F7-D763F691F8FD}"/>
    <hyperlink ref="L549:AZ549" r:id="rId2" display="https://www.kaigo-center.or.jp/report/jittai/" xr:uid="{983CE9A1-CD9F-4E7D-B251-911891034FFE}"/>
  </hyperlinks>
  <printOptions horizontalCentered="1"/>
  <pageMargins left="0.59055118110236227" right="0.59055118110236227" top="0.59055118110236227" bottom="0.59055118110236227" header="0" footer="0.19685039370078741"/>
  <pageSetup paperSize="9" scale="96" orientation="portrait" r:id="rId3"/>
  <headerFooter>
    <oddFooter>&amp;C&amp;P</oddFooter>
  </headerFooter>
  <rowBreaks count="15" manualBreakCount="15">
    <brk id="48" max="16383" man="1"/>
    <brk id="79" max="16383" man="1"/>
    <brk id="118" min="1" max="71" man="1"/>
    <brk id="151" min="1" max="71" man="1"/>
    <brk id="193" min="1" max="71" man="1"/>
    <brk id="222" min="1" max="71" man="1"/>
    <brk id="256" min="1" max="71" man="1"/>
    <brk id="297" min="1" max="71" man="1"/>
    <brk id="332" min="1" max="71" man="1"/>
    <brk id="379" min="1" max="71" man="1"/>
    <brk id="407" min="1" max="71" man="1"/>
    <brk id="436" min="1" max="71" man="1"/>
    <brk id="471" min="1" max="71" man="1"/>
    <brk id="502" min="1" max="71" man="1"/>
    <brk id="532" min="1" max="71" man="1"/>
  </rowBreaks>
  <colBreaks count="1" manualBreakCount="1">
    <brk id="72" max="1048575" man="1"/>
  </colBreaks>
  <ignoredErrors>
    <ignoredError sqref="X54:BS55 G61:BN61 G68:BS69 AH86:BS100 I131:BP131 W215 E212:BR214 E216:BR219 E215:V215 X215:BR215 AQ226:AX230 G236:BN236 BH254 AW328:BD328 G339:BH339 S343:V344 G349:AS349 AP387:BS401 AP414:BS422 Y429:BS433 BM441:BS451 AY476:BD484 AF489:BR491 AF498:BP500 BL508:BQ519 BM455:BS470 AH110:BO110 AH101:AN101 AR101 AH102:AM106 AS106:BN106 AS105:BA105 BC105:BS105 BP101:BS101 BP102:BS102 AR103 BP103:BS103 BP104:BS104 AH107:BO107 BQ107:BS107 AH108:BO108 AH109:BO109 BP106:BP107 AW244:BH244 AW245:BH245 AW246:BH246 AW247 AX253:BG253 AX252:BG252 AX251:BG251 AX250:BG250 AX249:BG249 AX248:BG248 AX254:BG254 AW253 AW254 AW248 AW249 AW250 AW251 AW252 BH253 BT271:BT290 BH247 BH248 BH249 BH250 BH251 BH252 BS247:BS253 AW320:BM320 X274:BK274 BL278:BP287 BL288 AC293:BP293 AW306:BM306 AW307:BM307 AW308:BM308 AW309:BM309 AX327:BL327 BE328:BL328 BF326:BL326 AX326:BD326 BF325:BL325 AX325:BD325 BF324:BL324 AX324:BD324 BF323:BL323 AX323:BD323 BF322:BL322 AX322:BD322 BF321:BL321 AX321:BD321 AW326:AW327 AW321 BE321 AW322 BE322 AW323 BE323 AW324 BE324 AW325 BE325 BE326 AW310:BM310 AW311:BM311 AW312:BM312 AW313:BM313 AW314:BM314 AW315:BM315 AW316:BM316 AW317:BM317 AW318:BM318 AW319:BM319 BM327 BM321:BT326 BM328:BT328 BH357:BQ366 BA526:BG530 BH370:BQ379 BQ110:BS110 BQ109:BS109 BQ108:BS108 BP110 BP108 BP109 BT108:BT110 X56:BA56 BC56:BS56 G71:BS73 G70:H70 J70:BS70 BT268" numberStoredAsText="1"/>
    <ignoredError sqref="AI160:AJ161 CB429 AY137:BN137 AP160:AQ161 AW160:AX161 AR160 BD160:BE161 AD160 AK160 BK160:BS161 AY160 BF160"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27" r:id="rId6" name="Check Box 3">
              <controlPr defaultSize="0" autoFill="0" autoLine="0" autoPict="0">
                <anchor moveWithCells="1">
                  <from>
                    <xdr:col>45</xdr:col>
                    <xdr:colOff>28575</xdr:colOff>
                    <xdr:row>17</xdr:row>
                    <xdr:rowOff>152400</xdr:rowOff>
                  </from>
                  <to>
                    <xdr:col>57</xdr:col>
                    <xdr:colOff>57150</xdr:colOff>
                    <xdr:row>18</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23</xdr:col>
                    <xdr:colOff>28575</xdr:colOff>
                    <xdr:row>53</xdr:row>
                    <xdr:rowOff>47625</xdr:rowOff>
                  </from>
                  <to>
                    <xdr:col>26</xdr:col>
                    <xdr:colOff>47625</xdr:colOff>
                    <xdr:row>53</xdr:row>
                    <xdr:rowOff>409575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23</xdr:col>
                    <xdr:colOff>19050</xdr:colOff>
                    <xdr:row>54</xdr:row>
                    <xdr:rowOff>38100</xdr:rowOff>
                  </from>
                  <to>
                    <xdr:col>26</xdr:col>
                    <xdr:colOff>19050</xdr:colOff>
                    <xdr:row>54</xdr:row>
                    <xdr:rowOff>400050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23</xdr:col>
                    <xdr:colOff>19050</xdr:colOff>
                    <xdr:row>55</xdr:row>
                    <xdr:rowOff>47625</xdr:rowOff>
                  </from>
                  <to>
                    <xdr:col>26</xdr:col>
                    <xdr:colOff>19050</xdr:colOff>
                    <xdr:row>55</xdr:row>
                    <xdr:rowOff>409575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44</xdr:col>
                    <xdr:colOff>9525</xdr:colOff>
                    <xdr:row>53</xdr:row>
                    <xdr:rowOff>19050</xdr:rowOff>
                  </from>
                  <to>
                    <xdr:col>47</xdr:col>
                    <xdr:colOff>66675</xdr:colOff>
                    <xdr:row>53</xdr:row>
                    <xdr:rowOff>428625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44</xdr:col>
                    <xdr:colOff>9525</xdr:colOff>
                    <xdr:row>54</xdr:row>
                    <xdr:rowOff>38100</xdr:rowOff>
                  </from>
                  <to>
                    <xdr:col>47</xdr:col>
                    <xdr:colOff>9525</xdr:colOff>
                    <xdr:row>54</xdr:row>
                    <xdr:rowOff>400050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44</xdr:col>
                    <xdr:colOff>9525</xdr:colOff>
                    <xdr:row>55</xdr:row>
                    <xdr:rowOff>47625</xdr:rowOff>
                  </from>
                  <to>
                    <xdr:col>47</xdr:col>
                    <xdr:colOff>9525</xdr:colOff>
                    <xdr:row>55</xdr:row>
                    <xdr:rowOff>409575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67</xdr:col>
                    <xdr:colOff>9525</xdr:colOff>
                    <xdr:row>53</xdr:row>
                    <xdr:rowOff>28575</xdr:rowOff>
                  </from>
                  <to>
                    <xdr:col>70</xdr:col>
                    <xdr:colOff>9525</xdr:colOff>
                    <xdr:row>53</xdr:row>
                    <xdr:rowOff>419100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67</xdr:col>
                    <xdr:colOff>9525</xdr:colOff>
                    <xdr:row>54</xdr:row>
                    <xdr:rowOff>47625</xdr:rowOff>
                  </from>
                  <to>
                    <xdr:col>70</xdr:col>
                    <xdr:colOff>9525</xdr:colOff>
                    <xdr:row>54</xdr:row>
                    <xdr:rowOff>409575</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67</xdr:col>
                    <xdr:colOff>9525</xdr:colOff>
                    <xdr:row>55</xdr:row>
                    <xdr:rowOff>57150</xdr:rowOff>
                  </from>
                  <to>
                    <xdr:col>70</xdr:col>
                    <xdr:colOff>9525</xdr:colOff>
                    <xdr:row>55</xdr:row>
                    <xdr:rowOff>409575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8</xdr:col>
                    <xdr:colOff>57150</xdr:colOff>
                    <xdr:row>60</xdr:row>
                    <xdr:rowOff>57150</xdr:rowOff>
                  </from>
                  <to>
                    <xdr:col>15</xdr:col>
                    <xdr:colOff>38100</xdr:colOff>
                    <xdr:row>60</xdr:row>
                    <xdr:rowOff>304800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18</xdr:col>
                    <xdr:colOff>47625</xdr:colOff>
                    <xdr:row>60</xdr:row>
                    <xdr:rowOff>57150</xdr:rowOff>
                  </from>
                  <to>
                    <xdr:col>25</xdr:col>
                    <xdr:colOff>28575</xdr:colOff>
                    <xdr:row>60</xdr:row>
                    <xdr:rowOff>304800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28</xdr:col>
                    <xdr:colOff>57150</xdr:colOff>
                    <xdr:row>60</xdr:row>
                    <xdr:rowOff>57150</xdr:rowOff>
                  </from>
                  <to>
                    <xdr:col>35</xdr:col>
                    <xdr:colOff>38100</xdr:colOff>
                    <xdr:row>60</xdr:row>
                    <xdr:rowOff>304800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38</xdr:col>
                    <xdr:colOff>57150</xdr:colOff>
                    <xdr:row>60</xdr:row>
                    <xdr:rowOff>57150</xdr:rowOff>
                  </from>
                  <to>
                    <xdr:col>45</xdr:col>
                    <xdr:colOff>38100</xdr:colOff>
                    <xdr:row>60</xdr:row>
                    <xdr:rowOff>304800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48</xdr:col>
                    <xdr:colOff>104775</xdr:colOff>
                    <xdr:row>60</xdr:row>
                    <xdr:rowOff>57150</xdr:rowOff>
                  </from>
                  <to>
                    <xdr:col>55</xdr:col>
                    <xdr:colOff>76200</xdr:colOff>
                    <xdr:row>60</xdr:row>
                    <xdr:rowOff>304800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58</xdr:col>
                    <xdr:colOff>47625</xdr:colOff>
                    <xdr:row>60</xdr:row>
                    <xdr:rowOff>57150</xdr:rowOff>
                  </from>
                  <to>
                    <xdr:col>65</xdr:col>
                    <xdr:colOff>28575</xdr:colOff>
                    <xdr:row>60</xdr:row>
                    <xdr:rowOff>304800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14</xdr:col>
                    <xdr:colOff>0</xdr:colOff>
                    <xdr:row>67</xdr:row>
                    <xdr:rowOff>38100</xdr:rowOff>
                  </from>
                  <to>
                    <xdr:col>25</xdr:col>
                    <xdr:colOff>28575</xdr:colOff>
                    <xdr:row>67</xdr:row>
                    <xdr:rowOff>323850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38</xdr:col>
                    <xdr:colOff>76200</xdr:colOff>
                    <xdr:row>67</xdr:row>
                    <xdr:rowOff>38100</xdr:rowOff>
                  </from>
                  <to>
                    <xdr:col>50</xdr:col>
                    <xdr:colOff>9525</xdr:colOff>
                    <xdr:row>67</xdr:row>
                    <xdr:rowOff>323850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13</xdr:col>
                    <xdr:colOff>57150</xdr:colOff>
                    <xdr:row>72</xdr:row>
                    <xdr:rowOff>19050</xdr:rowOff>
                  </from>
                  <to>
                    <xdr:col>24</xdr:col>
                    <xdr:colOff>85725</xdr:colOff>
                    <xdr:row>72</xdr:row>
                    <xdr:rowOff>323850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39</xdr:col>
                    <xdr:colOff>0</xdr:colOff>
                    <xdr:row>72</xdr:row>
                    <xdr:rowOff>28575</xdr:rowOff>
                  </from>
                  <to>
                    <xdr:col>50</xdr:col>
                    <xdr:colOff>28575</xdr:colOff>
                    <xdr:row>72</xdr:row>
                    <xdr:rowOff>333375</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33</xdr:col>
                    <xdr:colOff>0</xdr:colOff>
                    <xdr:row>85</xdr:row>
                    <xdr:rowOff>47625</xdr:rowOff>
                  </from>
                  <to>
                    <xdr:col>36</xdr:col>
                    <xdr:colOff>66675</xdr:colOff>
                    <xdr:row>86</xdr:row>
                    <xdr:rowOff>9525</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33</xdr:col>
                    <xdr:colOff>0</xdr:colOff>
                    <xdr:row>86</xdr:row>
                    <xdr:rowOff>38100</xdr:rowOff>
                  </from>
                  <to>
                    <xdr:col>36</xdr:col>
                    <xdr:colOff>66675</xdr:colOff>
                    <xdr:row>86</xdr:row>
                    <xdr:rowOff>285750</xdr:rowOff>
                  </to>
                </anchor>
              </controlPr>
            </control>
          </mc:Choice>
        </mc:AlternateContent>
        <mc:AlternateContent xmlns:mc="http://schemas.openxmlformats.org/markup-compatibility/2006">
          <mc:Choice Requires="x14">
            <control shapeId="1051" r:id="rId28" name="Check Box 27">
              <controlPr defaultSize="0" autoFill="0" autoLine="0" autoPict="0">
                <anchor moveWithCells="1">
                  <from>
                    <xdr:col>32</xdr:col>
                    <xdr:colOff>95250</xdr:colOff>
                    <xdr:row>87</xdr:row>
                    <xdr:rowOff>47625</xdr:rowOff>
                  </from>
                  <to>
                    <xdr:col>36</xdr:col>
                    <xdr:colOff>66675</xdr:colOff>
                    <xdr:row>87</xdr:row>
                    <xdr:rowOff>295275</xdr:rowOff>
                  </to>
                </anchor>
              </controlPr>
            </control>
          </mc:Choice>
        </mc:AlternateContent>
        <mc:AlternateContent xmlns:mc="http://schemas.openxmlformats.org/markup-compatibility/2006">
          <mc:Choice Requires="x14">
            <control shapeId="1052" r:id="rId29" name="Check Box 28">
              <controlPr defaultSize="0" autoFill="0" autoLine="0" autoPict="0">
                <anchor moveWithCells="1">
                  <from>
                    <xdr:col>32</xdr:col>
                    <xdr:colOff>95250</xdr:colOff>
                    <xdr:row>88</xdr:row>
                    <xdr:rowOff>47625</xdr:rowOff>
                  </from>
                  <to>
                    <xdr:col>36</xdr:col>
                    <xdr:colOff>66675</xdr:colOff>
                    <xdr:row>88</xdr:row>
                    <xdr:rowOff>295275</xdr:rowOff>
                  </to>
                </anchor>
              </controlPr>
            </control>
          </mc:Choice>
        </mc:AlternateContent>
        <mc:AlternateContent xmlns:mc="http://schemas.openxmlformats.org/markup-compatibility/2006">
          <mc:Choice Requires="x14">
            <control shapeId="1053" r:id="rId30" name="Check Box 29">
              <controlPr defaultSize="0" autoFill="0" autoLine="0" autoPict="0">
                <anchor moveWithCells="1">
                  <from>
                    <xdr:col>32</xdr:col>
                    <xdr:colOff>95250</xdr:colOff>
                    <xdr:row>89</xdr:row>
                    <xdr:rowOff>38100</xdr:rowOff>
                  </from>
                  <to>
                    <xdr:col>36</xdr:col>
                    <xdr:colOff>66675</xdr:colOff>
                    <xdr:row>89</xdr:row>
                    <xdr:rowOff>285750</xdr:rowOff>
                  </to>
                </anchor>
              </controlPr>
            </control>
          </mc:Choice>
        </mc:AlternateContent>
        <mc:AlternateContent xmlns:mc="http://schemas.openxmlformats.org/markup-compatibility/2006">
          <mc:Choice Requires="x14">
            <control shapeId="1054" r:id="rId31" name="Check Box 30">
              <controlPr defaultSize="0" autoFill="0" autoLine="0" autoPict="0">
                <anchor moveWithCells="1">
                  <from>
                    <xdr:col>32</xdr:col>
                    <xdr:colOff>95250</xdr:colOff>
                    <xdr:row>90</xdr:row>
                    <xdr:rowOff>38100</xdr:rowOff>
                  </from>
                  <to>
                    <xdr:col>36</xdr:col>
                    <xdr:colOff>66675</xdr:colOff>
                    <xdr:row>90</xdr:row>
                    <xdr:rowOff>295275</xdr:rowOff>
                  </to>
                </anchor>
              </controlPr>
            </control>
          </mc:Choice>
        </mc:AlternateContent>
        <mc:AlternateContent xmlns:mc="http://schemas.openxmlformats.org/markup-compatibility/2006">
          <mc:Choice Requires="x14">
            <control shapeId="1055" r:id="rId32" name="Check Box 31">
              <controlPr defaultSize="0" autoFill="0" autoLine="0" autoPict="0">
                <anchor moveWithCells="1">
                  <from>
                    <xdr:col>32</xdr:col>
                    <xdr:colOff>95250</xdr:colOff>
                    <xdr:row>91</xdr:row>
                    <xdr:rowOff>38100</xdr:rowOff>
                  </from>
                  <to>
                    <xdr:col>36</xdr:col>
                    <xdr:colOff>66675</xdr:colOff>
                    <xdr:row>91</xdr:row>
                    <xdr:rowOff>285750</xdr:rowOff>
                  </to>
                </anchor>
              </controlPr>
            </control>
          </mc:Choice>
        </mc:AlternateContent>
        <mc:AlternateContent xmlns:mc="http://schemas.openxmlformats.org/markup-compatibility/2006">
          <mc:Choice Requires="x14">
            <control shapeId="1056" r:id="rId33" name="Check Box 32">
              <controlPr defaultSize="0" autoFill="0" autoLine="0" autoPict="0">
                <anchor moveWithCells="1">
                  <from>
                    <xdr:col>32</xdr:col>
                    <xdr:colOff>95250</xdr:colOff>
                    <xdr:row>92</xdr:row>
                    <xdr:rowOff>38100</xdr:rowOff>
                  </from>
                  <to>
                    <xdr:col>36</xdr:col>
                    <xdr:colOff>66675</xdr:colOff>
                    <xdr:row>92</xdr:row>
                    <xdr:rowOff>285750</xdr:rowOff>
                  </to>
                </anchor>
              </controlPr>
            </control>
          </mc:Choice>
        </mc:AlternateContent>
        <mc:AlternateContent xmlns:mc="http://schemas.openxmlformats.org/markup-compatibility/2006">
          <mc:Choice Requires="x14">
            <control shapeId="1057" r:id="rId34" name="Check Box 33">
              <controlPr defaultSize="0" autoFill="0" autoLine="0" autoPict="0">
                <anchor moveWithCells="1">
                  <from>
                    <xdr:col>32</xdr:col>
                    <xdr:colOff>95250</xdr:colOff>
                    <xdr:row>93</xdr:row>
                    <xdr:rowOff>47625</xdr:rowOff>
                  </from>
                  <to>
                    <xdr:col>36</xdr:col>
                    <xdr:colOff>66675</xdr:colOff>
                    <xdr:row>93</xdr:row>
                    <xdr:rowOff>295275</xdr:rowOff>
                  </to>
                </anchor>
              </controlPr>
            </control>
          </mc:Choice>
        </mc:AlternateContent>
        <mc:AlternateContent xmlns:mc="http://schemas.openxmlformats.org/markup-compatibility/2006">
          <mc:Choice Requires="x14">
            <control shapeId="1058" r:id="rId35" name="Check Box 34">
              <controlPr defaultSize="0" autoFill="0" autoLine="0" autoPict="0">
                <anchor moveWithCells="1">
                  <from>
                    <xdr:col>32</xdr:col>
                    <xdr:colOff>95250</xdr:colOff>
                    <xdr:row>94</xdr:row>
                    <xdr:rowOff>38100</xdr:rowOff>
                  </from>
                  <to>
                    <xdr:col>36</xdr:col>
                    <xdr:colOff>66675</xdr:colOff>
                    <xdr:row>94</xdr:row>
                    <xdr:rowOff>295275</xdr:rowOff>
                  </to>
                </anchor>
              </controlPr>
            </control>
          </mc:Choice>
        </mc:AlternateContent>
        <mc:AlternateContent xmlns:mc="http://schemas.openxmlformats.org/markup-compatibility/2006">
          <mc:Choice Requires="x14">
            <control shapeId="1059" r:id="rId36" name="Check Box 35">
              <controlPr defaultSize="0" autoFill="0" autoLine="0" autoPict="0">
                <anchor moveWithCells="1">
                  <from>
                    <xdr:col>32</xdr:col>
                    <xdr:colOff>95250</xdr:colOff>
                    <xdr:row>95</xdr:row>
                    <xdr:rowOff>38100</xdr:rowOff>
                  </from>
                  <to>
                    <xdr:col>36</xdr:col>
                    <xdr:colOff>66675</xdr:colOff>
                    <xdr:row>95</xdr:row>
                    <xdr:rowOff>285750</xdr:rowOff>
                  </to>
                </anchor>
              </controlPr>
            </control>
          </mc:Choice>
        </mc:AlternateContent>
        <mc:AlternateContent xmlns:mc="http://schemas.openxmlformats.org/markup-compatibility/2006">
          <mc:Choice Requires="x14">
            <control shapeId="1060" r:id="rId37" name="Check Box 36">
              <controlPr defaultSize="0" autoFill="0" autoLine="0" autoPict="0">
                <anchor moveWithCells="1">
                  <from>
                    <xdr:col>32</xdr:col>
                    <xdr:colOff>95250</xdr:colOff>
                    <xdr:row>96</xdr:row>
                    <xdr:rowOff>38100</xdr:rowOff>
                  </from>
                  <to>
                    <xdr:col>36</xdr:col>
                    <xdr:colOff>66675</xdr:colOff>
                    <xdr:row>96</xdr:row>
                    <xdr:rowOff>295275</xdr:rowOff>
                  </to>
                </anchor>
              </controlPr>
            </control>
          </mc:Choice>
        </mc:AlternateContent>
        <mc:AlternateContent xmlns:mc="http://schemas.openxmlformats.org/markup-compatibility/2006">
          <mc:Choice Requires="x14">
            <control shapeId="1061" r:id="rId38" name="Check Box 37">
              <controlPr defaultSize="0" autoFill="0" autoLine="0" autoPict="0">
                <anchor moveWithCells="1">
                  <from>
                    <xdr:col>33</xdr:col>
                    <xdr:colOff>0</xdr:colOff>
                    <xdr:row>97</xdr:row>
                    <xdr:rowOff>38100</xdr:rowOff>
                  </from>
                  <to>
                    <xdr:col>36</xdr:col>
                    <xdr:colOff>66675</xdr:colOff>
                    <xdr:row>97</xdr:row>
                    <xdr:rowOff>295275</xdr:rowOff>
                  </to>
                </anchor>
              </controlPr>
            </control>
          </mc:Choice>
        </mc:AlternateContent>
        <mc:AlternateContent xmlns:mc="http://schemas.openxmlformats.org/markup-compatibility/2006">
          <mc:Choice Requires="x14">
            <control shapeId="1062" r:id="rId39" name="Check Box 38">
              <controlPr defaultSize="0" autoFill="0" autoLine="0" autoPict="0">
                <anchor moveWithCells="1">
                  <from>
                    <xdr:col>32</xdr:col>
                    <xdr:colOff>95250</xdr:colOff>
                    <xdr:row>98</xdr:row>
                    <xdr:rowOff>47625</xdr:rowOff>
                  </from>
                  <to>
                    <xdr:col>36</xdr:col>
                    <xdr:colOff>66675</xdr:colOff>
                    <xdr:row>98</xdr:row>
                    <xdr:rowOff>295275</xdr:rowOff>
                  </to>
                </anchor>
              </controlPr>
            </control>
          </mc:Choice>
        </mc:AlternateContent>
        <mc:AlternateContent xmlns:mc="http://schemas.openxmlformats.org/markup-compatibility/2006">
          <mc:Choice Requires="x14">
            <control shapeId="1063" r:id="rId40" name="Check Box 39">
              <controlPr defaultSize="0" autoFill="0" autoLine="0" autoPict="0">
                <anchor moveWithCells="1">
                  <from>
                    <xdr:col>32</xdr:col>
                    <xdr:colOff>95250</xdr:colOff>
                    <xdr:row>99</xdr:row>
                    <xdr:rowOff>38100</xdr:rowOff>
                  </from>
                  <to>
                    <xdr:col>36</xdr:col>
                    <xdr:colOff>66675</xdr:colOff>
                    <xdr:row>99</xdr:row>
                    <xdr:rowOff>285750</xdr:rowOff>
                  </to>
                </anchor>
              </controlPr>
            </control>
          </mc:Choice>
        </mc:AlternateContent>
        <mc:AlternateContent xmlns:mc="http://schemas.openxmlformats.org/markup-compatibility/2006">
          <mc:Choice Requires="x14">
            <control shapeId="1064" r:id="rId41" name="Check Box 40">
              <controlPr defaultSize="0" autoFill="0" autoLine="0" autoPict="0">
                <anchor moveWithCells="1">
                  <from>
                    <xdr:col>32</xdr:col>
                    <xdr:colOff>95250</xdr:colOff>
                    <xdr:row>100</xdr:row>
                    <xdr:rowOff>47625</xdr:rowOff>
                  </from>
                  <to>
                    <xdr:col>36</xdr:col>
                    <xdr:colOff>66675</xdr:colOff>
                    <xdr:row>100</xdr:row>
                    <xdr:rowOff>295275</xdr:rowOff>
                  </to>
                </anchor>
              </controlPr>
            </control>
          </mc:Choice>
        </mc:AlternateContent>
        <mc:AlternateContent xmlns:mc="http://schemas.openxmlformats.org/markup-compatibility/2006">
          <mc:Choice Requires="x14">
            <control shapeId="1065" r:id="rId42" name="Check Box 41">
              <controlPr defaultSize="0" autoFill="0" autoLine="0" autoPict="0">
                <anchor moveWithCells="1">
                  <from>
                    <xdr:col>32</xdr:col>
                    <xdr:colOff>95250</xdr:colOff>
                    <xdr:row>101</xdr:row>
                    <xdr:rowOff>47625</xdr:rowOff>
                  </from>
                  <to>
                    <xdr:col>36</xdr:col>
                    <xdr:colOff>66675</xdr:colOff>
                    <xdr:row>101</xdr:row>
                    <xdr:rowOff>295275</xdr:rowOff>
                  </to>
                </anchor>
              </controlPr>
            </control>
          </mc:Choice>
        </mc:AlternateContent>
        <mc:AlternateContent xmlns:mc="http://schemas.openxmlformats.org/markup-compatibility/2006">
          <mc:Choice Requires="x14">
            <control shapeId="1066" r:id="rId43" name="Check Box 42">
              <controlPr defaultSize="0" autoFill="0" autoLine="0" autoPict="0">
                <anchor moveWithCells="1">
                  <from>
                    <xdr:col>32</xdr:col>
                    <xdr:colOff>95250</xdr:colOff>
                    <xdr:row>102</xdr:row>
                    <xdr:rowOff>38100</xdr:rowOff>
                  </from>
                  <to>
                    <xdr:col>36</xdr:col>
                    <xdr:colOff>66675</xdr:colOff>
                    <xdr:row>102</xdr:row>
                    <xdr:rowOff>295275</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32</xdr:col>
                    <xdr:colOff>95250</xdr:colOff>
                    <xdr:row>103</xdr:row>
                    <xdr:rowOff>38100</xdr:rowOff>
                  </from>
                  <to>
                    <xdr:col>36</xdr:col>
                    <xdr:colOff>66675</xdr:colOff>
                    <xdr:row>103</xdr:row>
                    <xdr:rowOff>295275</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32</xdr:col>
                    <xdr:colOff>95250</xdr:colOff>
                    <xdr:row>104</xdr:row>
                    <xdr:rowOff>38100</xdr:rowOff>
                  </from>
                  <to>
                    <xdr:col>36</xdr:col>
                    <xdr:colOff>66675</xdr:colOff>
                    <xdr:row>104</xdr:row>
                    <xdr:rowOff>295275</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32</xdr:col>
                    <xdr:colOff>95250</xdr:colOff>
                    <xdr:row>105</xdr:row>
                    <xdr:rowOff>38100</xdr:rowOff>
                  </from>
                  <to>
                    <xdr:col>36</xdr:col>
                    <xdr:colOff>66675</xdr:colOff>
                    <xdr:row>105</xdr:row>
                    <xdr:rowOff>295275</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32</xdr:col>
                    <xdr:colOff>95250</xdr:colOff>
                    <xdr:row>106</xdr:row>
                    <xdr:rowOff>38100</xdr:rowOff>
                  </from>
                  <to>
                    <xdr:col>36</xdr:col>
                    <xdr:colOff>66675</xdr:colOff>
                    <xdr:row>106</xdr:row>
                    <xdr:rowOff>295275</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32</xdr:col>
                    <xdr:colOff>95250</xdr:colOff>
                    <xdr:row>107</xdr:row>
                    <xdr:rowOff>38100</xdr:rowOff>
                  </from>
                  <to>
                    <xdr:col>36</xdr:col>
                    <xdr:colOff>66675</xdr:colOff>
                    <xdr:row>107</xdr:row>
                    <xdr:rowOff>295275</xdr:rowOff>
                  </to>
                </anchor>
              </controlPr>
            </control>
          </mc:Choice>
        </mc:AlternateContent>
        <mc:AlternateContent xmlns:mc="http://schemas.openxmlformats.org/markup-compatibility/2006">
          <mc:Choice Requires="x14">
            <control shapeId="1072" r:id="rId49" name="Check Box 48">
              <controlPr defaultSize="0" autoFill="0" autoLine="0" autoPict="0">
                <anchor moveWithCells="1">
                  <from>
                    <xdr:col>32</xdr:col>
                    <xdr:colOff>95250</xdr:colOff>
                    <xdr:row>108</xdr:row>
                    <xdr:rowOff>38100</xdr:rowOff>
                  </from>
                  <to>
                    <xdr:col>36</xdr:col>
                    <xdr:colOff>66675</xdr:colOff>
                    <xdr:row>108</xdr:row>
                    <xdr:rowOff>295275</xdr:rowOff>
                  </to>
                </anchor>
              </controlPr>
            </control>
          </mc:Choice>
        </mc:AlternateContent>
        <mc:AlternateContent xmlns:mc="http://schemas.openxmlformats.org/markup-compatibility/2006">
          <mc:Choice Requires="x14">
            <control shapeId="1073" r:id="rId50" name="Check Box 49">
              <controlPr defaultSize="0" autoFill="0" autoLine="0" autoPict="0">
                <anchor moveWithCells="1">
                  <from>
                    <xdr:col>32</xdr:col>
                    <xdr:colOff>95250</xdr:colOff>
                    <xdr:row>109</xdr:row>
                    <xdr:rowOff>38100</xdr:rowOff>
                  </from>
                  <to>
                    <xdr:col>36</xdr:col>
                    <xdr:colOff>66675</xdr:colOff>
                    <xdr:row>109</xdr:row>
                    <xdr:rowOff>295275</xdr:rowOff>
                  </to>
                </anchor>
              </controlPr>
            </control>
          </mc:Choice>
        </mc:AlternateContent>
        <mc:AlternateContent xmlns:mc="http://schemas.openxmlformats.org/markup-compatibility/2006">
          <mc:Choice Requires="x14">
            <control shapeId="1074" r:id="rId51" name="Check Box 50">
              <controlPr defaultSize="0" autoFill="0" autoLine="0" autoPict="0">
                <anchor moveWithCells="1">
                  <from>
                    <xdr:col>67</xdr:col>
                    <xdr:colOff>0</xdr:colOff>
                    <xdr:row>85</xdr:row>
                    <xdr:rowOff>38100</xdr:rowOff>
                  </from>
                  <to>
                    <xdr:col>70</xdr:col>
                    <xdr:colOff>66675</xdr:colOff>
                    <xdr:row>86</xdr:row>
                    <xdr:rowOff>9525</xdr:rowOff>
                  </to>
                </anchor>
              </controlPr>
            </control>
          </mc:Choice>
        </mc:AlternateContent>
        <mc:AlternateContent xmlns:mc="http://schemas.openxmlformats.org/markup-compatibility/2006">
          <mc:Choice Requires="x14">
            <control shapeId="1075" r:id="rId52" name="Check Box 51">
              <controlPr defaultSize="0" autoFill="0" autoLine="0" autoPict="0">
                <anchor moveWithCells="1">
                  <from>
                    <xdr:col>66</xdr:col>
                    <xdr:colOff>95250</xdr:colOff>
                    <xdr:row>86</xdr:row>
                    <xdr:rowOff>38100</xdr:rowOff>
                  </from>
                  <to>
                    <xdr:col>70</xdr:col>
                    <xdr:colOff>66675</xdr:colOff>
                    <xdr:row>86</xdr:row>
                    <xdr:rowOff>285750</xdr:rowOff>
                  </to>
                </anchor>
              </controlPr>
            </control>
          </mc:Choice>
        </mc:AlternateContent>
        <mc:AlternateContent xmlns:mc="http://schemas.openxmlformats.org/markup-compatibility/2006">
          <mc:Choice Requires="x14">
            <control shapeId="1076" r:id="rId53" name="Check Box 52">
              <controlPr defaultSize="0" autoFill="0" autoLine="0" autoPict="0">
                <anchor moveWithCells="1">
                  <from>
                    <xdr:col>66</xdr:col>
                    <xdr:colOff>95250</xdr:colOff>
                    <xdr:row>87</xdr:row>
                    <xdr:rowOff>38100</xdr:rowOff>
                  </from>
                  <to>
                    <xdr:col>70</xdr:col>
                    <xdr:colOff>66675</xdr:colOff>
                    <xdr:row>87</xdr:row>
                    <xdr:rowOff>285750</xdr:rowOff>
                  </to>
                </anchor>
              </controlPr>
            </control>
          </mc:Choice>
        </mc:AlternateContent>
        <mc:AlternateContent xmlns:mc="http://schemas.openxmlformats.org/markup-compatibility/2006">
          <mc:Choice Requires="x14">
            <control shapeId="1077" r:id="rId54" name="Check Box 53">
              <controlPr defaultSize="0" autoFill="0" autoLine="0" autoPict="0">
                <anchor moveWithCells="1">
                  <from>
                    <xdr:col>66</xdr:col>
                    <xdr:colOff>95250</xdr:colOff>
                    <xdr:row>88</xdr:row>
                    <xdr:rowOff>38100</xdr:rowOff>
                  </from>
                  <to>
                    <xdr:col>70</xdr:col>
                    <xdr:colOff>66675</xdr:colOff>
                    <xdr:row>88</xdr:row>
                    <xdr:rowOff>295275</xdr:rowOff>
                  </to>
                </anchor>
              </controlPr>
            </control>
          </mc:Choice>
        </mc:AlternateContent>
        <mc:AlternateContent xmlns:mc="http://schemas.openxmlformats.org/markup-compatibility/2006">
          <mc:Choice Requires="x14">
            <control shapeId="1078" r:id="rId55" name="Check Box 54">
              <controlPr defaultSize="0" autoFill="0" autoLine="0" autoPict="0">
                <anchor moveWithCells="1">
                  <from>
                    <xdr:col>66</xdr:col>
                    <xdr:colOff>95250</xdr:colOff>
                    <xdr:row>89</xdr:row>
                    <xdr:rowOff>38100</xdr:rowOff>
                  </from>
                  <to>
                    <xdr:col>70</xdr:col>
                    <xdr:colOff>66675</xdr:colOff>
                    <xdr:row>89</xdr:row>
                    <xdr:rowOff>295275</xdr:rowOff>
                  </to>
                </anchor>
              </controlPr>
            </control>
          </mc:Choice>
        </mc:AlternateContent>
        <mc:AlternateContent xmlns:mc="http://schemas.openxmlformats.org/markup-compatibility/2006">
          <mc:Choice Requires="x14">
            <control shapeId="1079" r:id="rId56" name="Check Box 55">
              <controlPr defaultSize="0" autoFill="0" autoLine="0" autoPict="0">
                <anchor moveWithCells="1">
                  <from>
                    <xdr:col>66</xdr:col>
                    <xdr:colOff>95250</xdr:colOff>
                    <xdr:row>90</xdr:row>
                    <xdr:rowOff>47625</xdr:rowOff>
                  </from>
                  <to>
                    <xdr:col>70</xdr:col>
                    <xdr:colOff>66675</xdr:colOff>
                    <xdr:row>90</xdr:row>
                    <xdr:rowOff>295275</xdr:rowOff>
                  </to>
                </anchor>
              </controlPr>
            </control>
          </mc:Choice>
        </mc:AlternateContent>
        <mc:AlternateContent xmlns:mc="http://schemas.openxmlformats.org/markup-compatibility/2006">
          <mc:Choice Requires="x14">
            <control shapeId="1080" r:id="rId57" name="Check Box 56">
              <controlPr defaultSize="0" autoFill="0" autoLine="0" autoPict="0">
                <anchor moveWithCells="1">
                  <from>
                    <xdr:col>66</xdr:col>
                    <xdr:colOff>95250</xdr:colOff>
                    <xdr:row>91</xdr:row>
                    <xdr:rowOff>38100</xdr:rowOff>
                  </from>
                  <to>
                    <xdr:col>70</xdr:col>
                    <xdr:colOff>66675</xdr:colOff>
                    <xdr:row>91</xdr:row>
                    <xdr:rowOff>295275</xdr:rowOff>
                  </to>
                </anchor>
              </controlPr>
            </control>
          </mc:Choice>
        </mc:AlternateContent>
        <mc:AlternateContent xmlns:mc="http://schemas.openxmlformats.org/markup-compatibility/2006">
          <mc:Choice Requires="x14">
            <control shapeId="1081" r:id="rId58" name="Check Box 57">
              <controlPr defaultSize="0" autoFill="0" autoLine="0" autoPict="0">
                <anchor moveWithCells="1">
                  <from>
                    <xdr:col>66</xdr:col>
                    <xdr:colOff>95250</xdr:colOff>
                    <xdr:row>92</xdr:row>
                    <xdr:rowOff>38100</xdr:rowOff>
                  </from>
                  <to>
                    <xdr:col>70</xdr:col>
                    <xdr:colOff>66675</xdr:colOff>
                    <xdr:row>92</xdr:row>
                    <xdr:rowOff>285750</xdr:rowOff>
                  </to>
                </anchor>
              </controlPr>
            </control>
          </mc:Choice>
        </mc:AlternateContent>
        <mc:AlternateContent xmlns:mc="http://schemas.openxmlformats.org/markup-compatibility/2006">
          <mc:Choice Requires="x14">
            <control shapeId="1082" r:id="rId59" name="Check Box 58">
              <controlPr defaultSize="0" autoFill="0" autoLine="0" autoPict="0">
                <anchor moveWithCells="1">
                  <from>
                    <xdr:col>66</xdr:col>
                    <xdr:colOff>95250</xdr:colOff>
                    <xdr:row>93</xdr:row>
                    <xdr:rowOff>47625</xdr:rowOff>
                  </from>
                  <to>
                    <xdr:col>70</xdr:col>
                    <xdr:colOff>66675</xdr:colOff>
                    <xdr:row>94</xdr:row>
                    <xdr:rowOff>0</xdr:rowOff>
                  </to>
                </anchor>
              </controlPr>
            </control>
          </mc:Choice>
        </mc:AlternateContent>
        <mc:AlternateContent xmlns:mc="http://schemas.openxmlformats.org/markup-compatibility/2006">
          <mc:Choice Requires="x14">
            <control shapeId="1083" r:id="rId60" name="Check Box 59">
              <controlPr defaultSize="0" autoFill="0" autoLine="0" autoPict="0">
                <anchor moveWithCells="1">
                  <from>
                    <xdr:col>66</xdr:col>
                    <xdr:colOff>95250</xdr:colOff>
                    <xdr:row>94</xdr:row>
                    <xdr:rowOff>38100</xdr:rowOff>
                  </from>
                  <to>
                    <xdr:col>70</xdr:col>
                    <xdr:colOff>66675</xdr:colOff>
                    <xdr:row>94</xdr:row>
                    <xdr:rowOff>295275</xdr:rowOff>
                  </to>
                </anchor>
              </controlPr>
            </control>
          </mc:Choice>
        </mc:AlternateContent>
        <mc:AlternateContent xmlns:mc="http://schemas.openxmlformats.org/markup-compatibility/2006">
          <mc:Choice Requires="x14">
            <control shapeId="1084" r:id="rId61" name="Check Box 60">
              <controlPr defaultSize="0" autoFill="0" autoLine="0" autoPict="0">
                <anchor moveWithCells="1">
                  <from>
                    <xdr:col>66</xdr:col>
                    <xdr:colOff>95250</xdr:colOff>
                    <xdr:row>95</xdr:row>
                    <xdr:rowOff>38100</xdr:rowOff>
                  </from>
                  <to>
                    <xdr:col>70</xdr:col>
                    <xdr:colOff>66675</xdr:colOff>
                    <xdr:row>95</xdr:row>
                    <xdr:rowOff>295275</xdr:rowOff>
                  </to>
                </anchor>
              </controlPr>
            </control>
          </mc:Choice>
        </mc:AlternateContent>
        <mc:AlternateContent xmlns:mc="http://schemas.openxmlformats.org/markup-compatibility/2006">
          <mc:Choice Requires="x14">
            <control shapeId="1085" r:id="rId62" name="Check Box 61">
              <controlPr defaultSize="0" autoFill="0" autoLine="0" autoPict="0">
                <anchor moveWithCells="1">
                  <from>
                    <xdr:col>66</xdr:col>
                    <xdr:colOff>95250</xdr:colOff>
                    <xdr:row>96</xdr:row>
                    <xdr:rowOff>38100</xdr:rowOff>
                  </from>
                  <to>
                    <xdr:col>70</xdr:col>
                    <xdr:colOff>66675</xdr:colOff>
                    <xdr:row>96</xdr:row>
                    <xdr:rowOff>295275</xdr:rowOff>
                  </to>
                </anchor>
              </controlPr>
            </control>
          </mc:Choice>
        </mc:AlternateContent>
        <mc:AlternateContent xmlns:mc="http://schemas.openxmlformats.org/markup-compatibility/2006">
          <mc:Choice Requires="x14">
            <control shapeId="1086" r:id="rId63" name="Check Box 62">
              <controlPr defaultSize="0" autoFill="0" autoLine="0" autoPict="0">
                <anchor moveWithCells="1">
                  <from>
                    <xdr:col>67</xdr:col>
                    <xdr:colOff>0</xdr:colOff>
                    <xdr:row>97</xdr:row>
                    <xdr:rowOff>38100</xdr:rowOff>
                  </from>
                  <to>
                    <xdr:col>70</xdr:col>
                    <xdr:colOff>66675</xdr:colOff>
                    <xdr:row>97</xdr:row>
                    <xdr:rowOff>285750</xdr:rowOff>
                  </to>
                </anchor>
              </controlPr>
            </control>
          </mc:Choice>
        </mc:AlternateContent>
        <mc:AlternateContent xmlns:mc="http://schemas.openxmlformats.org/markup-compatibility/2006">
          <mc:Choice Requires="x14">
            <control shapeId="1087" r:id="rId64" name="Check Box 63">
              <controlPr defaultSize="0" autoFill="0" autoLine="0" autoPict="0">
                <anchor moveWithCells="1">
                  <from>
                    <xdr:col>66</xdr:col>
                    <xdr:colOff>95250</xdr:colOff>
                    <xdr:row>98</xdr:row>
                    <xdr:rowOff>38100</xdr:rowOff>
                  </from>
                  <to>
                    <xdr:col>70</xdr:col>
                    <xdr:colOff>66675</xdr:colOff>
                    <xdr:row>98</xdr:row>
                    <xdr:rowOff>295275</xdr:rowOff>
                  </to>
                </anchor>
              </controlPr>
            </control>
          </mc:Choice>
        </mc:AlternateContent>
        <mc:AlternateContent xmlns:mc="http://schemas.openxmlformats.org/markup-compatibility/2006">
          <mc:Choice Requires="x14">
            <control shapeId="1088" r:id="rId65" name="Check Box 64">
              <controlPr defaultSize="0" autoFill="0" autoLine="0" autoPict="0">
                <anchor moveWithCells="1">
                  <from>
                    <xdr:col>66</xdr:col>
                    <xdr:colOff>95250</xdr:colOff>
                    <xdr:row>100</xdr:row>
                    <xdr:rowOff>47625</xdr:rowOff>
                  </from>
                  <to>
                    <xdr:col>70</xdr:col>
                    <xdr:colOff>66675</xdr:colOff>
                    <xdr:row>100</xdr:row>
                    <xdr:rowOff>295275</xdr:rowOff>
                  </to>
                </anchor>
              </controlPr>
            </control>
          </mc:Choice>
        </mc:AlternateContent>
        <mc:AlternateContent xmlns:mc="http://schemas.openxmlformats.org/markup-compatibility/2006">
          <mc:Choice Requires="x14">
            <control shapeId="1089" r:id="rId66" name="Check Box 65">
              <controlPr defaultSize="0" autoFill="0" autoLine="0" autoPict="0">
                <anchor moveWithCells="1">
                  <from>
                    <xdr:col>66</xdr:col>
                    <xdr:colOff>95250</xdr:colOff>
                    <xdr:row>101</xdr:row>
                    <xdr:rowOff>38100</xdr:rowOff>
                  </from>
                  <to>
                    <xdr:col>70</xdr:col>
                    <xdr:colOff>66675</xdr:colOff>
                    <xdr:row>101</xdr:row>
                    <xdr:rowOff>295275</xdr:rowOff>
                  </to>
                </anchor>
              </controlPr>
            </control>
          </mc:Choice>
        </mc:AlternateContent>
        <mc:AlternateContent xmlns:mc="http://schemas.openxmlformats.org/markup-compatibility/2006">
          <mc:Choice Requires="x14">
            <control shapeId="1090" r:id="rId67" name="Check Box 66">
              <controlPr defaultSize="0" autoFill="0" autoLine="0" autoPict="0">
                <anchor moveWithCells="1">
                  <from>
                    <xdr:col>66</xdr:col>
                    <xdr:colOff>95250</xdr:colOff>
                    <xdr:row>102</xdr:row>
                    <xdr:rowOff>38100</xdr:rowOff>
                  </from>
                  <to>
                    <xdr:col>70</xdr:col>
                    <xdr:colOff>66675</xdr:colOff>
                    <xdr:row>102</xdr:row>
                    <xdr:rowOff>295275</xdr:rowOff>
                  </to>
                </anchor>
              </controlPr>
            </control>
          </mc:Choice>
        </mc:AlternateContent>
        <mc:AlternateContent xmlns:mc="http://schemas.openxmlformats.org/markup-compatibility/2006">
          <mc:Choice Requires="x14">
            <control shapeId="1091" r:id="rId68" name="Check Box 67">
              <controlPr defaultSize="0" autoFill="0" autoLine="0" autoPict="0">
                <anchor moveWithCells="1">
                  <from>
                    <xdr:col>66</xdr:col>
                    <xdr:colOff>95250</xdr:colOff>
                    <xdr:row>103</xdr:row>
                    <xdr:rowOff>38100</xdr:rowOff>
                  </from>
                  <to>
                    <xdr:col>70</xdr:col>
                    <xdr:colOff>66675</xdr:colOff>
                    <xdr:row>103</xdr:row>
                    <xdr:rowOff>295275</xdr:rowOff>
                  </to>
                </anchor>
              </controlPr>
            </control>
          </mc:Choice>
        </mc:AlternateContent>
        <mc:AlternateContent xmlns:mc="http://schemas.openxmlformats.org/markup-compatibility/2006">
          <mc:Choice Requires="x14">
            <control shapeId="1092" r:id="rId69" name="Check Box 68">
              <controlPr defaultSize="0" autoFill="0" autoLine="0" autoPict="0">
                <anchor moveWithCells="1">
                  <from>
                    <xdr:col>66</xdr:col>
                    <xdr:colOff>95250</xdr:colOff>
                    <xdr:row>104</xdr:row>
                    <xdr:rowOff>38100</xdr:rowOff>
                  </from>
                  <to>
                    <xdr:col>70</xdr:col>
                    <xdr:colOff>66675</xdr:colOff>
                    <xdr:row>104</xdr:row>
                    <xdr:rowOff>285750</xdr:rowOff>
                  </to>
                </anchor>
              </controlPr>
            </control>
          </mc:Choice>
        </mc:AlternateContent>
        <mc:AlternateContent xmlns:mc="http://schemas.openxmlformats.org/markup-compatibility/2006">
          <mc:Choice Requires="x14">
            <control shapeId="1093" r:id="rId70" name="Check Box 69">
              <controlPr defaultSize="0" autoFill="0" autoLine="0" autoPict="0">
                <anchor moveWithCells="1">
                  <from>
                    <xdr:col>66</xdr:col>
                    <xdr:colOff>95250</xdr:colOff>
                    <xdr:row>106</xdr:row>
                    <xdr:rowOff>47625</xdr:rowOff>
                  </from>
                  <to>
                    <xdr:col>70</xdr:col>
                    <xdr:colOff>66675</xdr:colOff>
                    <xdr:row>106</xdr:row>
                    <xdr:rowOff>295275</xdr:rowOff>
                  </to>
                </anchor>
              </controlPr>
            </control>
          </mc:Choice>
        </mc:AlternateContent>
        <mc:AlternateContent xmlns:mc="http://schemas.openxmlformats.org/markup-compatibility/2006">
          <mc:Choice Requires="x14">
            <control shapeId="1094" r:id="rId71" name="Check Box 70">
              <controlPr defaultSize="0" autoFill="0" autoLine="0" autoPict="0">
                <anchor moveWithCells="1">
                  <from>
                    <xdr:col>66</xdr:col>
                    <xdr:colOff>95250</xdr:colOff>
                    <xdr:row>107</xdr:row>
                    <xdr:rowOff>38100</xdr:rowOff>
                  </from>
                  <to>
                    <xdr:col>70</xdr:col>
                    <xdr:colOff>66675</xdr:colOff>
                    <xdr:row>107</xdr:row>
                    <xdr:rowOff>295275</xdr:rowOff>
                  </to>
                </anchor>
              </controlPr>
            </control>
          </mc:Choice>
        </mc:AlternateContent>
        <mc:AlternateContent xmlns:mc="http://schemas.openxmlformats.org/markup-compatibility/2006">
          <mc:Choice Requires="x14">
            <control shapeId="1095" r:id="rId72" name="Check Box 71">
              <controlPr defaultSize="0" autoFill="0" autoLine="0" autoPict="0">
                <anchor moveWithCells="1">
                  <from>
                    <xdr:col>66</xdr:col>
                    <xdr:colOff>95250</xdr:colOff>
                    <xdr:row>108</xdr:row>
                    <xdr:rowOff>38100</xdr:rowOff>
                  </from>
                  <to>
                    <xdr:col>70</xdr:col>
                    <xdr:colOff>66675</xdr:colOff>
                    <xdr:row>108</xdr:row>
                    <xdr:rowOff>295275</xdr:rowOff>
                  </to>
                </anchor>
              </controlPr>
            </control>
          </mc:Choice>
        </mc:AlternateContent>
        <mc:AlternateContent xmlns:mc="http://schemas.openxmlformats.org/markup-compatibility/2006">
          <mc:Choice Requires="x14">
            <control shapeId="1096" r:id="rId73" name="Check Box 72">
              <controlPr defaultSize="0" autoFill="0" autoLine="0" autoPict="0">
                <anchor moveWithCells="1">
                  <from>
                    <xdr:col>66</xdr:col>
                    <xdr:colOff>95250</xdr:colOff>
                    <xdr:row>109</xdr:row>
                    <xdr:rowOff>38100</xdr:rowOff>
                  </from>
                  <to>
                    <xdr:col>70</xdr:col>
                    <xdr:colOff>66675</xdr:colOff>
                    <xdr:row>109</xdr:row>
                    <xdr:rowOff>285750</xdr:rowOff>
                  </to>
                </anchor>
              </controlPr>
            </control>
          </mc:Choice>
        </mc:AlternateContent>
        <mc:AlternateContent xmlns:mc="http://schemas.openxmlformats.org/markup-compatibility/2006">
          <mc:Choice Requires="x14">
            <control shapeId="1097" r:id="rId74" name="Check Box 73">
              <controlPr defaultSize="0" autoFill="0" autoLine="0" autoPict="0">
                <anchor moveWithCells="1">
                  <from>
                    <xdr:col>10</xdr:col>
                    <xdr:colOff>57150</xdr:colOff>
                    <xdr:row>130</xdr:row>
                    <xdr:rowOff>38100</xdr:rowOff>
                  </from>
                  <to>
                    <xdr:col>17</xdr:col>
                    <xdr:colOff>38100</xdr:colOff>
                    <xdr:row>130</xdr:row>
                    <xdr:rowOff>314325</xdr:rowOff>
                  </to>
                </anchor>
              </controlPr>
            </control>
          </mc:Choice>
        </mc:AlternateContent>
        <mc:AlternateContent xmlns:mc="http://schemas.openxmlformats.org/markup-compatibility/2006">
          <mc:Choice Requires="x14">
            <control shapeId="1098" r:id="rId75" name="Check Box 74">
              <controlPr defaultSize="0" autoFill="0" autoLine="0" autoPict="0">
                <anchor moveWithCells="1">
                  <from>
                    <xdr:col>20</xdr:col>
                    <xdr:colOff>38100</xdr:colOff>
                    <xdr:row>130</xdr:row>
                    <xdr:rowOff>38100</xdr:rowOff>
                  </from>
                  <to>
                    <xdr:col>27</xdr:col>
                    <xdr:colOff>19050</xdr:colOff>
                    <xdr:row>130</xdr:row>
                    <xdr:rowOff>314325</xdr:rowOff>
                  </to>
                </anchor>
              </controlPr>
            </control>
          </mc:Choice>
        </mc:AlternateContent>
        <mc:AlternateContent xmlns:mc="http://schemas.openxmlformats.org/markup-compatibility/2006">
          <mc:Choice Requires="x14">
            <control shapeId="1099" r:id="rId76" name="Check Box 75">
              <controlPr defaultSize="0" autoFill="0" autoLine="0" autoPict="0">
                <anchor moveWithCells="1">
                  <from>
                    <xdr:col>30</xdr:col>
                    <xdr:colOff>47625</xdr:colOff>
                    <xdr:row>130</xdr:row>
                    <xdr:rowOff>38100</xdr:rowOff>
                  </from>
                  <to>
                    <xdr:col>37</xdr:col>
                    <xdr:colOff>28575</xdr:colOff>
                    <xdr:row>130</xdr:row>
                    <xdr:rowOff>314325</xdr:rowOff>
                  </to>
                </anchor>
              </controlPr>
            </control>
          </mc:Choice>
        </mc:AlternateContent>
        <mc:AlternateContent xmlns:mc="http://schemas.openxmlformats.org/markup-compatibility/2006">
          <mc:Choice Requires="x14">
            <control shapeId="1100" r:id="rId77" name="Check Box 76">
              <controlPr defaultSize="0" autoFill="0" autoLine="0" autoPict="0">
                <anchor moveWithCells="1">
                  <from>
                    <xdr:col>40</xdr:col>
                    <xdr:colOff>47625</xdr:colOff>
                    <xdr:row>130</xdr:row>
                    <xdr:rowOff>38100</xdr:rowOff>
                  </from>
                  <to>
                    <xdr:col>47</xdr:col>
                    <xdr:colOff>28575</xdr:colOff>
                    <xdr:row>130</xdr:row>
                    <xdr:rowOff>314325</xdr:rowOff>
                  </to>
                </anchor>
              </controlPr>
            </control>
          </mc:Choice>
        </mc:AlternateContent>
        <mc:AlternateContent xmlns:mc="http://schemas.openxmlformats.org/markup-compatibility/2006">
          <mc:Choice Requires="x14">
            <control shapeId="1101" r:id="rId78" name="Check Box 77">
              <controlPr defaultSize="0" autoFill="0" autoLine="0" autoPict="0">
                <anchor moveWithCells="1">
                  <from>
                    <xdr:col>50</xdr:col>
                    <xdr:colOff>47625</xdr:colOff>
                    <xdr:row>130</xdr:row>
                    <xdr:rowOff>38100</xdr:rowOff>
                  </from>
                  <to>
                    <xdr:col>57</xdr:col>
                    <xdr:colOff>28575</xdr:colOff>
                    <xdr:row>130</xdr:row>
                    <xdr:rowOff>314325</xdr:rowOff>
                  </to>
                </anchor>
              </controlPr>
            </control>
          </mc:Choice>
        </mc:AlternateContent>
        <mc:AlternateContent xmlns:mc="http://schemas.openxmlformats.org/markup-compatibility/2006">
          <mc:Choice Requires="x14">
            <control shapeId="1102" r:id="rId79" name="Check Box 78">
              <controlPr defaultSize="0" autoFill="0" autoLine="0" autoPict="0">
                <anchor moveWithCells="1">
                  <from>
                    <xdr:col>60</xdr:col>
                    <xdr:colOff>47625</xdr:colOff>
                    <xdr:row>130</xdr:row>
                    <xdr:rowOff>38100</xdr:rowOff>
                  </from>
                  <to>
                    <xdr:col>67</xdr:col>
                    <xdr:colOff>28575</xdr:colOff>
                    <xdr:row>130</xdr:row>
                    <xdr:rowOff>314325</xdr:rowOff>
                  </to>
                </anchor>
              </controlPr>
            </control>
          </mc:Choice>
        </mc:AlternateContent>
        <mc:AlternateContent xmlns:mc="http://schemas.openxmlformats.org/markup-compatibility/2006">
          <mc:Choice Requires="x14">
            <control shapeId="1103" r:id="rId80" name="Check Box 79">
              <controlPr defaultSize="0" autoFill="0" autoLine="0" autoPict="0">
                <anchor moveWithCells="1">
                  <from>
                    <xdr:col>24</xdr:col>
                    <xdr:colOff>9525</xdr:colOff>
                    <xdr:row>211</xdr:row>
                    <xdr:rowOff>28575</xdr:rowOff>
                  </from>
                  <to>
                    <xdr:col>30</xdr:col>
                    <xdr:colOff>85725</xdr:colOff>
                    <xdr:row>211</xdr:row>
                    <xdr:rowOff>352425</xdr:rowOff>
                  </to>
                </anchor>
              </controlPr>
            </control>
          </mc:Choice>
        </mc:AlternateContent>
        <mc:AlternateContent xmlns:mc="http://schemas.openxmlformats.org/markup-compatibility/2006">
          <mc:Choice Requires="x14">
            <control shapeId="1104" r:id="rId81" name="Check Box 80">
              <controlPr defaultSize="0" autoFill="0" autoLine="0" autoPict="0">
                <anchor moveWithCells="1">
                  <from>
                    <xdr:col>24</xdr:col>
                    <xdr:colOff>9525</xdr:colOff>
                    <xdr:row>212</xdr:row>
                    <xdr:rowOff>28575</xdr:rowOff>
                  </from>
                  <to>
                    <xdr:col>30</xdr:col>
                    <xdr:colOff>85725</xdr:colOff>
                    <xdr:row>212</xdr:row>
                    <xdr:rowOff>352425</xdr:rowOff>
                  </to>
                </anchor>
              </controlPr>
            </control>
          </mc:Choice>
        </mc:AlternateContent>
        <mc:AlternateContent xmlns:mc="http://schemas.openxmlformats.org/markup-compatibility/2006">
          <mc:Choice Requires="x14">
            <control shapeId="1105" r:id="rId82" name="Check Box 81">
              <controlPr defaultSize="0" autoFill="0" autoLine="0" autoPict="0">
                <anchor moveWithCells="1">
                  <from>
                    <xdr:col>24</xdr:col>
                    <xdr:colOff>9525</xdr:colOff>
                    <xdr:row>213</xdr:row>
                    <xdr:rowOff>28575</xdr:rowOff>
                  </from>
                  <to>
                    <xdr:col>30</xdr:col>
                    <xdr:colOff>85725</xdr:colOff>
                    <xdr:row>213</xdr:row>
                    <xdr:rowOff>352425</xdr:rowOff>
                  </to>
                </anchor>
              </controlPr>
            </control>
          </mc:Choice>
        </mc:AlternateContent>
        <mc:AlternateContent xmlns:mc="http://schemas.openxmlformats.org/markup-compatibility/2006">
          <mc:Choice Requires="x14">
            <control shapeId="1106" r:id="rId83" name="Check Box 82">
              <controlPr defaultSize="0" autoFill="0" autoLine="0" autoPict="0">
                <anchor moveWithCells="1">
                  <from>
                    <xdr:col>24</xdr:col>
                    <xdr:colOff>0</xdr:colOff>
                    <xdr:row>214</xdr:row>
                    <xdr:rowOff>28575</xdr:rowOff>
                  </from>
                  <to>
                    <xdr:col>30</xdr:col>
                    <xdr:colOff>76200</xdr:colOff>
                    <xdr:row>214</xdr:row>
                    <xdr:rowOff>352425</xdr:rowOff>
                  </to>
                </anchor>
              </controlPr>
            </control>
          </mc:Choice>
        </mc:AlternateContent>
        <mc:AlternateContent xmlns:mc="http://schemas.openxmlformats.org/markup-compatibility/2006">
          <mc:Choice Requires="x14">
            <control shapeId="1107" r:id="rId84" name="Check Box 83">
              <controlPr defaultSize="0" autoFill="0" autoLine="0" autoPict="0">
                <anchor moveWithCells="1">
                  <from>
                    <xdr:col>24</xdr:col>
                    <xdr:colOff>0</xdr:colOff>
                    <xdr:row>215</xdr:row>
                    <xdr:rowOff>28575</xdr:rowOff>
                  </from>
                  <to>
                    <xdr:col>30</xdr:col>
                    <xdr:colOff>76200</xdr:colOff>
                    <xdr:row>215</xdr:row>
                    <xdr:rowOff>352425</xdr:rowOff>
                  </to>
                </anchor>
              </controlPr>
            </control>
          </mc:Choice>
        </mc:AlternateContent>
        <mc:AlternateContent xmlns:mc="http://schemas.openxmlformats.org/markup-compatibility/2006">
          <mc:Choice Requires="x14">
            <control shapeId="1108" r:id="rId85" name="Check Box 84">
              <controlPr defaultSize="0" autoFill="0" autoLine="0" autoPict="0">
                <anchor moveWithCells="1">
                  <from>
                    <xdr:col>24</xdr:col>
                    <xdr:colOff>0</xdr:colOff>
                    <xdr:row>216</xdr:row>
                    <xdr:rowOff>28575</xdr:rowOff>
                  </from>
                  <to>
                    <xdr:col>30</xdr:col>
                    <xdr:colOff>76200</xdr:colOff>
                    <xdr:row>216</xdr:row>
                    <xdr:rowOff>352425</xdr:rowOff>
                  </to>
                </anchor>
              </controlPr>
            </control>
          </mc:Choice>
        </mc:AlternateContent>
        <mc:AlternateContent xmlns:mc="http://schemas.openxmlformats.org/markup-compatibility/2006">
          <mc:Choice Requires="x14">
            <control shapeId="1109" r:id="rId86" name="Check Box 85">
              <controlPr defaultSize="0" autoFill="0" autoLine="0" autoPict="0">
                <anchor moveWithCells="1">
                  <from>
                    <xdr:col>24</xdr:col>
                    <xdr:colOff>0</xdr:colOff>
                    <xdr:row>217</xdr:row>
                    <xdr:rowOff>28575</xdr:rowOff>
                  </from>
                  <to>
                    <xdr:col>30</xdr:col>
                    <xdr:colOff>76200</xdr:colOff>
                    <xdr:row>217</xdr:row>
                    <xdr:rowOff>352425</xdr:rowOff>
                  </to>
                </anchor>
              </controlPr>
            </control>
          </mc:Choice>
        </mc:AlternateContent>
        <mc:AlternateContent xmlns:mc="http://schemas.openxmlformats.org/markup-compatibility/2006">
          <mc:Choice Requires="x14">
            <control shapeId="1110" r:id="rId87" name="Check Box 86">
              <controlPr defaultSize="0" autoFill="0" autoLine="0" autoPict="0">
                <anchor moveWithCells="1">
                  <from>
                    <xdr:col>24</xdr:col>
                    <xdr:colOff>0</xdr:colOff>
                    <xdr:row>218</xdr:row>
                    <xdr:rowOff>28575</xdr:rowOff>
                  </from>
                  <to>
                    <xdr:col>30</xdr:col>
                    <xdr:colOff>76200</xdr:colOff>
                    <xdr:row>218</xdr:row>
                    <xdr:rowOff>352425</xdr:rowOff>
                  </to>
                </anchor>
              </controlPr>
            </control>
          </mc:Choice>
        </mc:AlternateContent>
        <mc:AlternateContent xmlns:mc="http://schemas.openxmlformats.org/markup-compatibility/2006">
          <mc:Choice Requires="x14">
            <control shapeId="1111" r:id="rId88" name="Check Box 87">
              <controlPr defaultSize="0" autoFill="0" autoLine="0" autoPict="0">
                <anchor moveWithCells="1">
                  <from>
                    <xdr:col>31</xdr:col>
                    <xdr:colOff>47625</xdr:colOff>
                    <xdr:row>218</xdr:row>
                    <xdr:rowOff>28575</xdr:rowOff>
                  </from>
                  <to>
                    <xdr:col>38</xdr:col>
                    <xdr:colOff>28575</xdr:colOff>
                    <xdr:row>218</xdr:row>
                    <xdr:rowOff>352425</xdr:rowOff>
                  </to>
                </anchor>
              </controlPr>
            </control>
          </mc:Choice>
        </mc:AlternateContent>
        <mc:AlternateContent xmlns:mc="http://schemas.openxmlformats.org/markup-compatibility/2006">
          <mc:Choice Requires="x14">
            <control shapeId="1112" r:id="rId89" name="Check Box 88">
              <controlPr defaultSize="0" autoFill="0" autoLine="0" autoPict="0">
                <anchor moveWithCells="1">
                  <from>
                    <xdr:col>31</xdr:col>
                    <xdr:colOff>47625</xdr:colOff>
                    <xdr:row>217</xdr:row>
                    <xdr:rowOff>28575</xdr:rowOff>
                  </from>
                  <to>
                    <xdr:col>38</xdr:col>
                    <xdr:colOff>28575</xdr:colOff>
                    <xdr:row>217</xdr:row>
                    <xdr:rowOff>352425</xdr:rowOff>
                  </to>
                </anchor>
              </controlPr>
            </control>
          </mc:Choice>
        </mc:AlternateContent>
        <mc:AlternateContent xmlns:mc="http://schemas.openxmlformats.org/markup-compatibility/2006">
          <mc:Choice Requires="x14">
            <control shapeId="1113" r:id="rId90" name="Check Box 89">
              <controlPr defaultSize="0" autoFill="0" autoLine="0" autoPict="0">
                <anchor moveWithCells="1">
                  <from>
                    <xdr:col>31</xdr:col>
                    <xdr:colOff>47625</xdr:colOff>
                    <xdr:row>216</xdr:row>
                    <xdr:rowOff>28575</xdr:rowOff>
                  </from>
                  <to>
                    <xdr:col>38</xdr:col>
                    <xdr:colOff>28575</xdr:colOff>
                    <xdr:row>216</xdr:row>
                    <xdr:rowOff>352425</xdr:rowOff>
                  </to>
                </anchor>
              </controlPr>
            </control>
          </mc:Choice>
        </mc:AlternateContent>
        <mc:AlternateContent xmlns:mc="http://schemas.openxmlformats.org/markup-compatibility/2006">
          <mc:Choice Requires="x14">
            <control shapeId="1114" r:id="rId91" name="Check Box 90">
              <controlPr defaultSize="0" autoFill="0" autoLine="0" autoPict="0">
                <anchor moveWithCells="1">
                  <from>
                    <xdr:col>31</xdr:col>
                    <xdr:colOff>47625</xdr:colOff>
                    <xdr:row>215</xdr:row>
                    <xdr:rowOff>28575</xdr:rowOff>
                  </from>
                  <to>
                    <xdr:col>38</xdr:col>
                    <xdr:colOff>28575</xdr:colOff>
                    <xdr:row>215</xdr:row>
                    <xdr:rowOff>352425</xdr:rowOff>
                  </to>
                </anchor>
              </controlPr>
            </control>
          </mc:Choice>
        </mc:AlternateContent>
        <mc:AlternateContent xmlns:mc="http://schemas.openxmlformats.org/markup-compatibility/2006">
          <mc:Choice Requires="x14">
            <control shapeId="1115" r:id="rId92" name="Check Box 91">
              <controlPr defaultSize="0" autoFill="0" autoLine="0" autoPict="0">
                <anchor moveWithCells="1">
                  <from>
                    <xdr:col>31</xdr:col>
                    <xdr:colOff>47625</xdr:colOff>
                    <xdr:row>214</xdr:row>
                    <xdr:rowOff>28575</xdr:rowOff>
                  </from>
                  <to>
                    <xdr:col>38</xdr:col>
                    <xdr:colOff>28575</xdr:colOff>
                    <xdr:row>214</xdr:row>
                    <xdr:rowOff>352425</xdr:rowOff>
                  </to>
                </anchor>
              </controlPr>
            </control>
          </mc:Choice>
        </mc:AlternateContent>
        <mc:AlternateContent xmlns:mc="http://schemas.openxmlformats.org/markup-compatibility/2006">
          <mc:Choice Requires="x14">
            <control shapeId="1116" r:id="rId93" name="Check Box 92">
              <controlPr defaultSize="0" autoFill="0" autoLine="0" autoPict="0">
                <anchor moveWithCells="1">
                  <from>
                    <xdr:col>31</xdr:col>
                    <xdr:colOff>47625</xdr:colOff>
                    <xdr:row>213</xdr:row>
                    <xdr:rowOff>28575</xdr:rowOff>
                  </from>
                  <to>
                    <xdr:col>38</xdr:col>
                    <xdr:colOff>28575</xdr:colOff>
                    <xdr:row>213</xdr:row>
                    <xdr:rowOff>352425</xdr:rowOff>
                  </to>
                </anchor>
              </controlPr>
            </control>
          </mc:Choice>
        </mc:AlternateContent>
        <mc:AlternateContent xmlns:mc="http://schemas.openxmlformats.org/markup-compatibility/2006">
          <mc:Choice Requires="x14">
            <control shapeId="1117" r:id="rId94" name="Check Box 93">
              <controlPr defaultSize="0" autoFill="0" autoLine="0" autoPict="0">
                <anchor moveWithCells="1">
                  <from>
                    <xdr:col>31</xdr:col>
                    <xdr:colOff>47625</xdr:colOff>
                    <xdr:row>212</xdr:row>
                    <xdr:rowOff>28575</xdr:rowOff>
                  </from>
                  <to>
                    <xdr:col>38</xdr:col>
                    <xdr:colOff>28575</xdr:colOff>
                    <xdr:row>212</xdr:row>
                    <xdr:rowOff>352425</xdr:rowOff>
                  </to>
                </anchor>
              </controlPr>
            </control>
          </mc:Choice>
        </mc:AlternateContent>
        <mc:AlternateContent xmlns:mc="http://schemas.openxmlformats.org/markup-compatibility/2006">
          <mc:Choice Requires="x14">
            <control shapeId="1118" r:id="rId95" name="Check Box 94">
              <controlPr defaultSize="0" autoFill="0" autoLine="0" autoPict="0">
                <anchor moveWithCells="1">
                  <from>
                    <xdr:col>31</xdr:col>
                    <xdr:colOff>57150</xdr:colOff>
                    <xdr:row>211</xdr:row>
                    <xdr:rowOff>28575</xdr:rowOff>
                  </from>
                  <to>
                    <xdr:col>38</xdr:col>
                    <xdr:colOff>38100</xdr:colOff>
                    <xdr:row>211</xdr:row>
                    <xdr:rowOff>352425</xdr:rowOff>
                  </to>
                </anchor>
              </controlPr>
            </control>
          </mc:Choice>
        </mc:AlternateContent>
        <mc:AlternateContent xmlns:mc="http://schemas.openxmlformats.org/markup-compatibility/2006">
          <mc:Choice Requires="x14">
            <control shapeId="1119" r:id="rId96" name="Check Box 95">
              <controlPr defaultSize="0" autoFill="0" autoLine="0" autoPict="0">
                <anchor moveWithCells="1">
                  <from>
                    <xdr:col>39</xdr:col>
                    <xdr:colOff>66675</xdr:colOff>
                    <xdr:row>211</xdr:row>
                    <xdr:rowOff>28575</xdr:rowOff>
                  </from>
                  <to>
                    <xdr:col>46</xdr:col>
                    <xdr:colOff>47625</xdr:colOff>
                    <xdr:row>211</xdr:row>
                    <xdr:rowOff>352425</xdr:rowOff>
                  </to>
                </anchor>
              </controlPr>
            </control>
          </mc:Choice>
        </mc:AlternateContent>
        <mc:AlternateContent xmlns:mc="http://schemas.openxmlformats.org/markup-compatibility/2006">
          <mc:Choice Requires="x14">
            <control shapeId="1120" r:id="rId97" name="Check Box 96">
              <controlPr defaultSize="0" autoFill="0" autoLine="0" autoPict="0">
                <anchor moveWithCells="1">
                  <from>
                    <xdr:col>39</xdr:col>
                    <xdr:colOff>66675</xdr:colOff>
                    <xdr:row>212</xdr:row>
                    <xdr:rowOff>28575</xdr:rowOff>
                  </from>
                  <to>
                    <xdr:col>46</xdr:col>
                    <xdr:colOff>47625</xdr:colOff>
                    <xdr:row>212</xdr:row>
                    <xdr:rowOff>352425</xdr:rowOff>
                  </to>
                </anchor>
              </controlPr>
            </control>
          </mc:Choice>
        </mc:AlternateContent>
        <mc:AlternateContent xmlns:mc="http://schemas.openxmlformats.org/markup-compatibility/2006">
          <mc:Choice Requires="x14">
            <control shapeId="1121" r:id="rId98" name="Check Box 97">
              <controlPr defaultSize="0" autoFill="0" autoLine="0" autoPict="0">
                <anchor moveWithCells="1">
                  <from>
                    <xdr:col>39</xdr:col>
                    <xdr:colOff>66675</xdr:colOff>
                    <xdr:row>213</xdr:row>
                    <xdr:rowOff>28575</xdr:rowOff>
                  </from>
                  <to>
                    <xdr:col>46</xdr:col>
                    <xdr:colOff>47625</xdr:colOff>
                    <xdr:row>213</xdr:row>
                    <xdr:rowOff>352425</xdr:rowOff>
                  </to>
                </anchor>
              </controlPr>
            </control>
          </mc:Choice>
        </mc:AlternateContent>
        <mc:AlternateContent xmlns:mc="http://schemas.openxmlformats.org/markup-compatibility/2006">
          <mc:Choice Requires="x14">
            <control shapeId="1122" r:id="rId99" name="Check Box 98">
              <controlPr defaultSize="0" autoFill="0" autoLine="0" autoPict="0">
                <anchor moveWithCells="1">
                  <from>
                    <xdr:col>39</xdr:col>
                    <xdr:colOff>66675</xdr:colOff>
                    <xdr:row>214</xdr:row>
                    <xdr:rowOff>28575</xdr:rowOff>
                  </from>
                  <to>
                    <xdr:col>46</xdr:col>
                    <xdr:colOff>47625</xdr:colOff>
                    <xdr:row>214</xdr:row>
                    <xdr:rowOff>352425</xdr:rowOff>
                  </to>
                </anchor>
              </controlPr>
            </control>
          </mc:Choice>
        </mc:AlternateContent>
        <mc:AlternateContent xmlns:mc="http://schemas.openxmlformats.org/markup-compatibility/2006">
          <mc:Choice Requires="x14">
            <control shapeId="1123" r:id="rId100" name="Check Box 99">
              <controlPr defaultSize="0" autoFill="0" autoLine="0" autoPict="0">
                <anchor moveWithCells="1">
                  <from>
                    <xdr:col>39</xdr:col>
                    <xdr:colOff>66675</xdr:colOff>
                    <xdr:row>215</xdr:row>
                    <xdr:rowOff>28575</xdr:rowOff>
                  </from>
                  <to>
                    <xdr:col>46</xdr:col>
                    <xdr:colOff>47625</xdr:colOff>
                    <xdr:row>215</xdr:row>
                    <xdr:rowOff>352425</xdr:rowOff>
                  </to>
                </anchor>
              </controlPr>
            </control>
          </mc:Choice>
        </mc:AlternateContent>
        <mc:AlternateContent xmlns:mc="http://schemas.openxmlformats.org/markup-compatibility/2006">
          <mc:Choice Requires="x14">
            <control shapeId="1124" r:id="rId101" name="Check Box 100">
              <controlPr defaultSize="0" autoFill="0" autoLine="0" autoPict="0">
                <anchor moveWithCells="1">
                  <from>
                    <xdr:col>39</xdr:col>
                    <xdr:colOff>66675</xdr:colOff>
                    <xdr:row>216</xdr:row>
                    <xdr:rowOff>28575</xdr:rowOff>
                  </from>
                  <to>
                    <xdr:col>46</xdr:col>
                    <xdr:colOff>47625</xdr:colOff>
                    <xdr:row>216</xdr:row>
                    <xdr:rowOff>352425</xdr:rowOff>
                  </to>
                </anchor>
              </controlPr>
            </control>
          </mc:Choice>
        </mc:AlternateContent>
        <mc:AlternateContent xmlns:mc="http://schemas.openxmlformats.org/markup-compatibility/2006">
          <mc:Choice Requires="x14">
            <control shapeId="1125" r:id="rId102" name="Check Box 101">
              <controlPr defaultSize="0" autoFill="0" autoLine="0" autoPict="0">
                <anchor moveWithCells="1">
                  <from>
                    <xdr:col>39</xdr:col>
                    <xdr:colOff>66675</xdr:colOff>
                    <xdr:row>217</xdr:row>
                    <xdr:rowOff>28575</xdr:rowOff>
                  </from>
                  <to>
                    <xdr:col>46</xdr:col>
                    <xdr:colOff>47625</xdr:colOff>
                    <xdr:row>217</xdr:row>
                    <xdr:rowOff>352425</xdr:rowOff>
                  </to>
                </anchor>
              </controlPr>
            </control>
          </mc:Choice>
        </mc:AlternateContent>
        <mc:AlternateContent xmlns:mc="http://schemas.openxmlformats.org/markup-compatibility/2006">
          <mc:Choice Requires="x14">
            <control shapeId="1126" r:id="rId103" name="Check Box 102">
              <controlPr defaultSize="0" autoFill="0" autoLine="0" autoPict="0">
                <anchor moveWithCells="1">
                  <from>
                    <xdr:col>39</xdr:col>
                    <xdr:colOff>66675</xdr:colOff>
                    <xdr:row>218</xdr:row>
                    <xdr:rowOff>28575</xdr:rowOff>
                  </from>
                  <to>
                    <xdr:col>46</xdr:col>
                    <xdr:colOff>47625</xdr:colOff>
                    <xdr:row>218</xdr:row>
                    <xdr:rowOff>352425</xdr:rowOff>
                  </to>
                </anchor>
              </controlPr>
            </control>
          </mc:Choice>
        </mc:AlternateContent>
        <mc:AlternateContent xmlns:mc="http://schemas.openxmlformats.org/markup-compatibility/2006">
          <mc:Choice Requires="x14">
            <control shapeId="1127" r:id="rId104" name="Check Box 103">
              <controlPr defaultSize="0" autoFill="0" autoLine="0" autoPict="0">
                <anchor moveWithCells="1">
                  <from>
                    <xdr:col>48</xdr:col>
                    <xdr:colOff>28575</xdr:colOff>
                    <xdr:row>218</xdr:row>
                    <xdr:rowOff>28575</xdr:rowOff>
                  </from>
                  <to>
                    <xdr:col>55</xdr:col>
                    <xdr:colOff>9525</xdr:colOff>
                    <xdr:row>218</xdr:row>
                    <xdr:rowOff>352425</xdr:rowOff>
                  </to>
                </anchor>
              </controlPr>
            </control>
          </mc:Choice>
        </mc:AlternateContent>
        <mc:AlternateContent xmlns:mc="http://schemas.openxmlformats.org/markup-compatibility/2006">
          <mc:Choice Requires="x14">
            <control shapeId="1128" r:id="rId105" name="Check Box 104">
              <controlPr defaultSize="0" autoFill="0" autoLine="0" autoPict="0">
                <anchor moveWithCells="1">
                  <from>
                    <xdr:col>48</xdr:col>
                    <xdr:colOff>28575</xdr:colOff>
                    <xdr:row>217</xdr:row>
                    <xdr:rowOff>28575</xdr:rowOff>
                  </from>
                  <to>
                    <xdr:col>55</xdr:col>
                    <xdr:colOff>9525</xdr:colOff>
                    <xdr:row>217</xdr:row>
                    <xdr:rowOff>352425</xdr:rowOff>
                  </to>
                </anchor>
              </controlPr>
            </control>
          </mc:Choice>
        </mc:AlternateContent>
        <mc:AlternateContent xmlns:mc="http://schemas.openxmlformats.org/markup-compatibility/2006">
          <mc:Choice Requires="x14">
            <control shapeId="1129" r:id="rId106" name="Check Box 105">
              <controlPr defaultSize="0" autoFill="0" autoLine="0" autoPict="0">
                <anchor moveWithCells="1">
                  <from>
                    <xdr:col>48</xdr:col>
                    <xdr:colOff>28575</xdr:colOff>
                    <xdr:row>216</xdr:row>
                    <xdr:rowOff>28575</xdr:rowOff>
                  </from>
                  <to>
                    <xdr:col>55</xdr:col>
                    <xdr:colOff>9525</xdr:colOff>
                    <xdr:row>216</xdr:row>
                    <xdr:rowOff>352425</xdr:rowOff>
                  </to>
                </anchor>
              </controlPr>
            </control>
          </mc:Choice>
        </mc:AlternateContent>
        <mc:AlternateContent xmlns:mc="http://schemas.openxmlformats.org/markup-compatibility/2006">
          <mc:Choice Requires="x14">
            <control shapeId="1130" r:id="rId107" name="Check Box 106">
              <controlPr defaultSize="0" autoFill="0" autoLine="0" autoPict="0">
                <anchor moveWithCells="1">
                  <from>
                    <xdr:col>48</xdr:col>
                    <xdr:colOff>28575</xdr:colOff>
                    <xdr:row>215</xdr:row>
                    <xdr:rowOff>28575</xdr:rowOff>
                  </from>
                  <to>
                    <xdr:col>55</xdr:col>
                    <xdr:colOff>9525</xdr:colOff>
                    <xdr:row>215</xdr:row>
                    <xdr:rowOff>352425</xdr:rowOff>
                  </to>
                </anchor>
              </controlPr>
            </control>
          </mc:Choice>
        </mc:AlternateContent>
        <mc:AlternateContent xmlns:mc="http://schemas.openxmlformats.org/markup-compatibility/2006">
          <mc:Choice Requires="x14">
            <control shapeId="1131" r:id="rId108" name="Check Box 107">
              <controlPr defaultSize="0" autoFill="0" autoLine="0" autoPict="0">
                <anchor moveWithCells="1">
                  <from>
                    <xdr:col>48</xdr:col>
                    <xdr:colOff>28575</xdr:colOff>
                    <xdr:row>214</xdr:row>
                    <xdr:rowOff>28575</xdr:rowOff>
                  </from>
                  <to>
                    <xdr:col>55</xdr:col>
                    <xdr:colOff>9525</xdr:colOff>
                    <xdr:row>214</xdr:row>
                    <xdr:rowOff>352425</xdr:rowOff>
                  </to>
                </anchor>
              </controlPr>
            </control>
          </mc:Choice>
        </mc:AlternateContent>
        <mc:AlternateContent xmlns:mc="http://schemas.openxmlformats.org/markup-compatibility/2006">
          <mc:Choice Requires="x14">
            <control shapeId="1132" r:id="rId109" name="Check Box 108">
              <controlPr defaultSize="0" autoFill="0" autoLine="0" autoPict="0">
                <anchor moveWithCells="1">
                  <from>
                    <xdr:col>48</xdr:col>
                    <xdr:colOff>28575</xdr:colOff>
                    <xdr:row>213</xdr:row>
                    <xdr:rowOff>28575</xdr:rowOff>
                  </from>
                  <to>
                    <xdr:col>55</xdr:col>
                    <xdr:colOff>9525</xdr:colOff>
                    <xdr:row>213</xdr:row>
                    <xdr:rowOff>352425</xdr:rowOff>
                  </to>
                </anchor>
              </controlPr>
            </control>
          </mc:Choice>
        </mc:AlternateContent>
        <mc:AlternateContent xmlns:mc="http://schemas.openxmlformats.org/markup-compatibility/2006">
          <mc:Choice Requires="x14">
            <control shapeId="1133" r:id="rId110" name="Check Box 109">
              <controlPr defaultSize="0" autoFill="0" autoLine="0" autoPict="0">
                <anchor moveWithCells="1">
                  <from>
                    <xdr:col>48</xdr:col>
                    <xdr:colOff>28575</xdr:colOff>
                    <xdr:row>212</xdr:row>
                    <xdr:rowOff>28575</xdr:rowOff>
                  </from>
                  <to>
                    <xdr:col>55</xdr:col>
                    <xdr:colOff>9525</xdr:colOff>
                    <xdr:row>212</xdr:row>
                    <xdr:rowOff>352425</xdr:rowOff>
                  </to>
                </anchor>
              </controlPr>
            </control>
          </mc:Choice>
        </mc:AlternateContent>
        <mc:AlternateContent xmlns:mc="http://schemas.openxmlformats.org/markup-compatibility/2006">
          <mc:Choice Requires="x14">
            <control shapeId="1134" r:id="rId111" name="Check Box 110">
              <controlPr defaultSize="0" autoFill="0" autoLine="0" autoPict="0">
                <anchor moveWithCells="1">
                  <from>
                    <xdr:col>48</xdr:col>
                    <xdr:colOff>28575</xdr:colOff>
                    <xdr:row>211</xdr:row>
                    <xdr:rowOff>28575</xdr:rowOff>
                  </from>
                  <to>
                    <xdr:col>55</xdr:col>
                    <xdr:colOff>9525</xdr:colOff>
                    <xdr:row>211</xdr:row>
                    <xdr:rowOff>352425</xdr:rowOff>
                  </to>
                </anchor>
              </controlPr>
            </control>
          </mc:Choice>
        </mc:AlternateContent>
        <mc:AlternateContent xmlns:mc="http://schemas.openxmlformats.org/markup-compatibility/2006">
          <mc:Choice Requires="x14">
            <control shapeId="1135" r:id="rId112" name="Check Box 111">
              <controlPr defaultSize="0" autoFill="0" autoLine="0" autoPict="0">
                <anchor moveWithCells="1">
                  <from>
                    <xdr:col>55</xdr:col>
                    <xdr:colOff>66675</xdr:colOff>
                    <xdr:row>211</xdr:row>
                    <xdr:rowOff>28575</xdr:rowOff>
                  </from>
                  <to>
                    <xdr:col>62</xdr:col>
                    <xdr:colOff>47625</xdr:colOff>
                    <xdr:row>211</xdr:row>
                    <xdr:rowOff>352425</xdr:rowOff>
                  </to>
                </anchor>
              </controlPr>
            </control>
          </mc:Choice>
        </mc:AlternateContent>
        <mc:AlternateContent xmlns:mc="http://schemas.openxmlformats.org/markup-compatibility/2006">
          <mc:Choice Requires="x14">
            <control shapeId="1136" r:id="rId113" name="Check Box 112">
              <controlPr defaultSize="0" autoFill="0" autoLine="0" autoPict="0">
                <anchor moveWithCells="1">
                  <from>
                    <xdr:col>55</xdr:col>
                    <xdr:colOff>66675</xdr:colOff>
                    <xdr:row>212</xdr:row>
                    <xdr:rowOff>28575</xdr:rowOff>
                  </from>
                  <to>
                    <xdr:col>62</xdr:col>
                    <xdr:colOff>47625</xdr:colOff>
                    <xdr:row>212</xdr:row>
                    <xdr:rowOff>352425</xdr:rowOff>
                  </to>
                </anchor>
              </controlPr>
            </control>
          </mc:Choice>
        </mc:AlternateContent>
        <mc:AlternateContent xmlns:mc="http://schemas.openxmlformats.org/markup-compatibility/2006">
          <mc:Choice Requires="x14">
            <control shapeId="1137" r:id="rId114" name="Check Box 113">
              <controlPr defaultSize="0" autoFill="0" autoLine="0" autoPict="0">
                <anchor moveWithCells="1">
                  <from>
                    <xdr:col>55</xdr:col>
                    <xdr:colOff>66675</xdr:colOff>
                    <xdr:row>213</xdr:row>
                    <xdr:rowOff>28575</xdr:rowOff>
                  </from>
                  <to>
                    <xdr:col>62</xdr:col>
                    <xdr:colOff>47625</xdr:colOff>
                    <xdr:row>213</xdr:row>
                    <xdr:rowOff>352425</xdr:rowOff>
                  </to>
                </anchor>
              </controlPr>
            </control>
          </mc:Choice>
        </mc:AlternateContent>
        <mc:AlternateContent xmlns:mc="http://schemas.openxmlformats.org/markup-compatibility/2006">
          <mc:Choice Requires="x14">
            <control shapeId="1138" r:id="rId115" name="Check Box 114">
              <controlPr defaultSize="0" autoFill="0" autoLine="0" autoPict="0">
                <anchor moveWithCells="1">
                  <from>
                    <xdr:col>55</xdr:col>
                    <xdr:colOff>66675</xdr:colOff>
                    <xdr:row>214</xdr:row>
                    <xdr:rowOff>28575</xdr:rowOff>
                  </from>
                  <to>
                    <xdr:col>62</xdr:col>
                    <xdr:colOff>47625</xdr:colOff>
                    <xdr:row>214</xdr:row>
                    <xdr:rowOff>352425</xdr:rowOff>
                  </to>
                </anchor>
              </controlPr>
            </control>
          </mc:Choice>
        </mc:AlternateContent>
        <mc:AlternateContent xmlns:mc="http://schemas.openxmlformats.org/markup-compatibility/2006">
          <mc:Choice Requires="x14">
            <control shapeId="1139" r:id="rId116" name="Check Box 115">
              <controlPr defaultSize="0" autoFill="0" autoLine="0" autoPict="0">
                <anchor moveWithCells="1">
                  <from>
                    <xdr:col>55</xdr:col>
                    <xdr:colOff>66675</xdr:colOff>
                    <xdr:row>215</xdr:row>
                    <xdr:rowOff>28575</xdr:rowOff>
                  </from>
                  <to>
                    <xdr:col>62</xdr:col>
                    <xdr:colOff>47625</xdr:colOff>
                    <xdr:row>215</xdr:row>
                    <xdr:rowOff>352425</xdr:rowOff>
                  </to>
                </anchor>
              </controlPr>
            </control>
          </mc:Choice>
        </mc:AlternateContent>
        <mc:AlternateContent xmlns:mc="http://schemas.openxmlformats.org/markup-compatibility/2006">
          <mc:Choice Requires="x14">
            <control shapeId="1140" r:id="rId117" name="Check Box 116">
              <controlPr defaultSize="0" autoFill="0" autoLine="0" autoPict="0">
                <anchor moveWithCells="1">
                  <from>
                    <xdr:col>55</xdr:col>
                    <xdr:colOff>66675</xdr:colOff>
                    <xdr:row>216</xdr:row>
                    <xdr:rowOff>28575</xdr:rowOff>
                  </from>
                  <to>
                    <xdr:col>62</xdr:col>
                    <xdr:colOff>47625</xdr:colOff>
                    <xdr:row>216</xdr:row>
                    <xdr:rowOff>352425</xdr:rowOff>
                  </to>
                </anchor>
              </controlPr>
            </control>
          </mc:Choice>
        </mc:AlternateContent>
        <mc:AlternateContent xmlns:mc="http://schemas.openxmlformats.org/markup-compatibility/2006">
          <mc:Choice Requires="x14">
            <control shapeId="1141" r:id="rId118" name="Check Box 117">
              <controlPr defaultSize="0" autoFill="0" autoLine="0" autoPict="0">
                <anchor moveWithCells="1">
                  <from>
                    <xdr:col>55</xdr:col>
                    <xdr:colOff>66675</xdr:colOff>
                    <xdr:row>217</xdr:row>
                    <xdr:rowOff>28575</xdr:rowOff>
                  </from>
                  <to>
                    <xdr:col>62</xdr:col>
                    <xdr:colOff>47625</xdr:colOff>
                    <xdr:row>217</xdr:row>
                    <xdr:rowOff>352425</xdr:rowOff>
                  </to>
                </anchor>
              </controlPr>
            </control>
          </mc:Choice>
        </mc:AlternateContent>
        <mc:AlternateContent xmlns:mc="http://schemas.openxmlformats.org/markup-compatibility/2006">
          <mc:Choice Requires="x14">
            <control shapeId="1142" r:id="rId119" name="Check Box 118">
              <controlPr defaultSize="0" autoFill="0" autoLine="0" autoPict="0">
                <anchor moveWithCells="1">
                  <from>
                    <xdr:col>55</xdr:col>
                    <xdr:colOff>66675</xdr:colOff>
                    <xdr:row>218</xdr:row>
                    <xdr:rowOff>28575</xdr:rowOff>
                  </from>
                  <to>
                    <xdr:col>62</xdr:col>
                    <xdr:colOff>47625</xdr:colOff>
                    <xdr:row>218</xdr:row>
                    <xdr:rowOff>352425</xdr:rowOff>
                  </to>
                </anchor>
              </controlPr>
            </control>
          </mc:Choice>
        </mc:AlternateContent>
        <mc:AlternateContent xmlns:mc="http://schemas.openxmlformats.org/markup-compatibility/2006">
          <mc:Choice Requires="x14">
            <control shapeId="1143" r:id="rId120" name="Check Box 119">
              <controlPr defaultSize="0" autoFill="0" autoLine="0" autoPict="0">
                <anchor moveWithCells="1">
                  <from>
                    <xdr:col>63</xdr:col>
                    <xdr:colOff>66675</xdr:colOff>
                    <xdr:row>217</xdr:row>
                    <xdr:rowOff>47625</xdr:rowOff>
                  </from>
                  <to>
                    <xdr:col>69</xdr:col>
                    <xdr:colOff>47625</xdr:colOff>
                    <xdr:row>217</xdr:row>
                    <xdr:rowOff>333375</xdr:rowOff>
                  </to>
                </anchor>
              </controlPr>
            </control>
          </mc:Choice>
        </mc:AlternateContent>
        <mc:AlternateContent xmlns:mc="http://schemas.openxmlformats.org/markup-compatibility/2006">
          <mc:Choice Requires="x14">
            <control shapeId="1144" r:id="rId121" name="Check Box 120">
              <controlPr defaultSize="0" autoFill="0" autoLine="0" autoPict="0">
                <anchor moveWithCells="1">
                  <from>
                    <xdr:col>63</xdr:col>
                    <xdr:colOff>66675</xdr:colOff>
                    <xdr:row>216</xdr:row>
                    <xdr:rowOff>28575</xdr:rowOff>
                  </from>
                  <to>
                    <xdr:col>69</xdr:col>
                    <xdr:colOff>66675</xdr:colOff>
                    <xdr:row>216</xdr:row>
                    <xdr:rowOff>361950</xdr:rowOff>
                  </to>
                </anchor>
              </controlPr>
            </control>
          </mc:Choice>
        </mc:AlternateContent>
        <mc:AlternateContent xmlns:mc="http://schemas.openxmlformats.org/markup-compatibility/2006">
          <mc:Choice Requires="x14">
            <control shapeId="1145" r:id="rId122" name="Check Box 121">
              <controlPr defaultSize="0" autoFill="0" autoLine="0" autoPict="0">
                <anchor moveWithCells="1">
                  <from>
                    <xdr:col>63</xdr:col>
                    <xdr:colOff>57150</xdr:colOff>
                    <xdr:row>215</xdr:row>
                    <xdr:rowOff>47625</xdr:rowOff>
                  </from>
                  <to>
                    <xdr:col>69</xdr:col>
                    <xdr:colOff>28575</xdr:colOff>
                    <xdr:row>215</xdr:row>
                    <xdr:rowOff>323850</xdr:rowOff>
                  </to>
                </anchor>
              </controlPr>
            </control>
          </mc:Choice>
        </mc:AlternateContent>
        <mc:AlternateContent xmlns:mc="http://schemas.openxmlformats.org/markup-compatibility/2006">
          <mc:Choice Requires="x14">
            <control shapeId="1146" r:id="rId123" name="Check Box 122">
              <controlPr defaultSize="0" autoFill="0" autoLine="0" autoPict="0">
                <anchor moveWithCells="1">
                  <from>
                    <xdr:col>63</xdr:col>
                    <xdr:colOff>66675</xdr:colOff>
                    <xdr:row>214</xdr:row>
                    <xdr:rowOff>28575</xdr:rowOff>
                  </from>
                  <to>
                    <xdr:col>68</xdr:col>
                    <xdr:colOff>85725</xdr:colOff>
                    <xdr:row>214</xdr:row>
                    <xdr:rowOff>342900</xdr:rowOff>
                  </to>
                </anchor>
              </controlPr>
            </control>
          </mc:Choice>
        </mc:AlternateContent>
        <mc:AlternateContent xmlns:mc="http://schemas.openxmlformats.org/markup-compatibility/2006">
          <mc:Choice Requires="x14">
            <control shapeId="1147" r:id="rId124" name="Check Box 123">
              <controlPr defaultSize="0" autoFill="0" autoLine="0" autoPict="0">
                <anchor moveWithCells="1">
                  <from>
                    <xdr:col>63</xdr:col>
                    <xdr:colOff>66675</xdr:colOff>
                    <xdr:row>213</xdr:row>
                    <xdr:rowOff>47625</xdr:rowOff>
                  </from>
                  <to>
                    <xdr:col>68</xdr:col>
                    <xdr:colOff>66675</xdr:colOff>
                    <xdr:row>213</xdr:row>
                    <xdr:rowOff>333375</xdr:rowOff>
                  </to>
                </anchor>
              </controlPr>
            </control>
          </mc:Choice>
        </mc:AlternateContent>
        <mc:AlternateContent xmlns:mc="http://schemas.openxmlformats.org/markup-compatibility/2006">
          <mc:Choice Requires="x14">
            <control shapeId="1148" r:id="rId125" name="Check Box 124">
              <controlPr defaultSize="0" autoFill="0" autoLine="0" autoPict="0">
                <anchor moveWithCells="1">
                  <from>
                    <xdr:col>63</xdr:col>
                    <xdr:colOff>66675</xdr:colOff>
                    <xdr:row>212</xdr:row>
                    <xdr:rowOff>28575</xdr:rowOff>
                  </from>
                  <to>
                    <xdr:col>68</xdr:col>
                    <xdr:colOff>76200</xdr:colOff>
                    <xdr:row>212</xdr:row>
                    <xdr:rowOff>361950</xdr:rowOff>
                  </to>
                </anchor>
              </controlPr>
            </control>
          </mc:Choice>
        </mc:AlternateContent>
        <mc:AlternateContent xmlns:mc="http://schemas.openxmlformats.org/markup-compatibility/2006">
          <mc:Choice Requires="x14">
            <control shapeId="1149" r:id="rId126" name="Check Box 125">
              <controlPr defaultSize="0" autoFill="0" autoLine="0" autoPict="0">
                <anchor moveWithCells="1">
                  <from>
                    <xdr:col>63</xdr:col>
                    <xdr:colOff>66675</xdr:colOff>
                    <xdr:row>211</xdr:row>
                    <xdr:rowOff>28575</xdr:rowOff>
                  </from>
                  <to>
                    <xdr:col>69</xdr:col>
                    <xdr:colOff>19050</xdr:colOff>
                    <xdr:row>211</xdr:row>
                    <xdr:rowOff>342900</xdr:rowOff>
                  </to>
                </anchor>
              </controlPr>
            </control>
          </mc:Choice>
        </mc:AlternateContent>
        <mc:AlternateContent xmlns:mc="http://schemas.openxmlformats.org/markup-compatibility/2006">
          <mc:Choice Requires="x14">
            <control shapeId="1150" r:id="rId127" name="Check Box 126">
              <controlPr defaultSize="0" autoFill="0" autoLine="0" autoPict="0">
                <anchor moveWithCells="1">
                  <from>
                    <xdr:col>44</xdr:col>
                    <xdr:colOff>9525</xdr:colOff>
                    <xdr:row>225</xdr:row>
                    <xdr:rowOff>66675</xdr:rowOff>
                  </from>
                  <to>
                    <xdr:col>50</xdr:col>
                    <xdr:colOff>9525</xdr:colOff>
                    <xdr:row>225</xdr:row>
                    <xdr:rowOff>333375</xdr:rowOff>
                  </to>
                </anchor>
              </controlPr>
            </control>
          </mc:Choice>
        </mc:AlternateContent>
        <mc:AlternateContent xmlns:mc="http://schemas.openxmlformats.org/markup-compatibility/2006">
          <mc:Choice Requires="x14">
            <control shapeId="1151" r:id="rId128" name="Check Box 127">
              <controlPr defaultSize="0" autoFill="0" autoLine="0" autoPict="0">
                <anchor moveWithCells="1">
                  <from>
                    <xdr:col>44</xdr:col>
                    <xdr:colOff>9525</xdr:colOff>
                    <xdr:row>226</xdr:row>
                    <xdr:rowOff>66675</xdr:rowOff>
                  </from>
                  <to>
                    <xdr:col>50</xdr:col>
                    <xdr:colOff>9525</xdr:colOff>
                    <xdr:row>226</xdr:row>
                    <xdr:rowOff>314325</xdr:rowOff>
                  </to>
                </anchor>
              </controlPr>
            </control>
          </mc:Choice>
        </mc:AlternateContent>
        <mc:AlternateContent xmlns:mc="http://schemas.openxmlformats.org/markup-compatibility/2006">
          <mc:Choice Requires="x14">
            <control shapeId="1152" r:id="rId129" name="Check Box 128">
              <controlPr defaultSize="0" autoFill="0" autoLine="0" autoPict="0">
                <anchor moveWithCells="1">
                  <from>
                    <xdr:col>44</xdr:col>
                    <xdr:colOff>9525</xdr:colOff>
                    <xdr:row>227</xdr:row>
                    <xdr:rowOff>76200</xdr:rowOff>
                  </from>
                  <to>
                    <xdr:col>50</xdr:col>
                    <xdr:colOff>9525</xdr:colOff>
                    <xdr:row>227</xdr:row>
                    <xdr:rowOff>323850</xdr:rowOff>
                  </to>
                </anchor>
              </controlPr>
            </control>
          </mc:Choice>
        </mc:AlternateContent>
        <mc:AlternateContent xmlns:mc="http://schemas.openxmlformats.org/markup-compatibility/2006">
          <mc:Choice Requires="x14">
            <control shapeId="1153" r:id="rId130" name="Check Box 129">
              <controlPr defaultSize="0" autoFill="0" autoLine="0" autoPict="0">
                <anchor moveWithCells="1">
                  <from>
                    <xdr:col>44</xdr:col>
                    <xdr:colOff>9525</xdr:colOff>
                    <xdr:row>228</xdr:row>
                    <xdr:rowOff>76200</xdr:rowOff>
                  </from>
                  <to>
                    <xdr:col>50</xdr:col>
                    <xdr:colOff>9525</xdr:colOff>
                    <xdr:row>228</xdr:row>
                    <xdr:rowOff>323850</xdr:rowOff>
                  </to>
                </anchor>
              </controlPr>
            </control>
          </mc:Choice>
        </mc:AlternateContent>
        <mc:AlternateContent xmlns:mc="http://schemas.openxmlformats.org/markup-compatibility/2006">
          <mc:Choice Requires="x14">
            <control shapeId="1154" r:id="rId131" name="Check Box 130">
              <controlPr defaultSize="0" autoFill="0" autoLine="0" autoPict="0">
                <anchor moveWithCells="1">
                  <from>
                    <xdr:col>44</xdr:col>
                    <xdr:colOff>9525</xdr:colOff>
                    <xdr:row>229</xdr:row>
                    <xdr:rowOff>66675</xdr:rowOff>
                  </from>
                  <to>
                    <xdr:col>50</xdr:col>
                    <xdr:colOff>9525</xdr:colOff>
                    <xdr:row>229</xdr:row>
                    <xdr:rowOff>314325</xdr:rowOff>
                  </to>
                </anchor>
              </controlPr>
            </control>
          </mc:Choice>
        </mc:AlternateContent>
        <mc:AlternateContent xmlns:mc="http://schemas.openxmlformats.org/markup-compatibility/2006">
          <mc:Choice Requires="x14">
            <control shapeId="1155" r:id="rId132" name="Check Box 131">
              <controlPr defaultSize="0" autoFill="0" autoLine="0" autoPict="0">
                <anchor moveWithCells="1">
                  <from>
                    <xdr:col>13</xdr:col>
                    <xdr:colOff>19050</xdr:colOff>
                    <xdr:row>235</xdr:row>
                    <xdr:rowOff>47625</xdr:rowOff>
                  </from>
                  <to>
                    <xdr:col>23</xdr:col>
                    <xdr:colOff>38100</xdr:colOff>
                    <xdr:row>235</xdr:row>
                    <xdr:rowOff>333375</xdr:rowOff>
                  </to>
                </anchor>
              </controlPr>
            </control>
          </mc:Choice>
        </mc:AlternateContent>
        <mc:AlternateContent xmlns:mc="http://schemas.openxmlformats.org/markup-compatibility/2006">
          <mc:Choice Requires="x14">
            <control shapeId="1156" r:id="rId133" name="Check Box 132">
              <controlPr defaultSize="0" autoFill="0" autoLine="0" autoPict="0">
                <anchor moveWithCells="1">
                  <from>
                    <xdr:col>33</xdr:col>
                    <xdr:colOff>9525</xdr:colOff>
                    <xdr:row>235</xdr:row>
                    <xdr:rowOff>47625</xdr:rowOff>
                  </from>
                  <to>
                    <xdr:col>43</xdr:col>
                    <xdr:colOff>28575</xdr:colOff>
                    <xdr:row>235</xdr:row>
                    <xdr:rowOff>333375</xdr:rowOff>
                  </to>
                </anchor>
              </controlPr>
            </control>
          </mc:Choice>
        </mc:AlternateContent>
        <mc:AlternateContent xmlns:mc="http://schemas.openxmlformats.org/markup-compatibility/2006">
          <mc:Choice Requires="x14">
            <control shapeId="1157" r:id="rId134" name="Check Box 133">
              <controlPr defaultSize="0" autoFill="0" autoLine="0" autoPict="0">
                <anchor moveWithCells="1">
                  <from>
                    <xdr:col>53</xdr:col>
                    <xdr:colOff>0</xdr:colOff>
                    <xdr:row>235</xdr:row>
                    <xdr:rowOff>47625</xdr:rowOff>
                  </from>
                  <to>
                    <xdr:col>63</xdr:col>
                    <xdr:colOff>19050</xdr:colOff>
                    <xdr:row>235</xdr:row>
                    <xdr:rowOff>333375</xdr:rowOff>
                  </to>
                </anchor>
              </controlPr>
            </control>
          </mc:Choice>
        </mc:AlternateContent>
        <mc:AlternateContent xmlns:mc="http://schemas.openxmlformats.org/markup-compatibility/2006">
          <mc:Choice Requires="x14">
            <control shapeId="1158" r:id="rId135" name="Check Box 134">
              <controlPr defaultSize="0" autoFill="0" autoLine="0" autoPict="0">
                <anchor moveWithCells="1">
                  <from>
                    <xdr:col>50</xdr:col>
                    <xdr:colOff>19050</xdr:colOff>
                    <xdr:row>243</xdr:row>
                    <xdr:rowOff>47625</xdr:rowOff>
                  </from>
                  <to>
                    <xdr:col>57</xdr:col>
                    <xdr:colOff>0</xdr:colOff>
                    <xdr:row>243</xdr:row>
                    <xdr:rowOff>323850</xdr:rowOff>
                  </to>
                </anchor>
              </controlPr>
            </control>
          </mc:Choice>
        </mc:AlternateContent>
        <mc:AlternateContent xmlns:mc="http://schemas.openxmlformats.org/markup-compatibility/2006">
          <mc:Choice Requires="x14">
            <control shapeId="1159" r:id="rId136" name="Check Box 135">
              <controlPr defaultSize="0" autoFill="0" autoLine="0" autoPict="0">
                <anchor moveWithCells="1">
                  <from>
                    <xdr:col>61</xdr:col>
                    <xdr:colOff>28575</xdr:colOff>
                    <xdr:row>243</xdr:row>
                    <xdr:rowOff>47625</xdr:rowOff>
                  </from>
                  <to>
                    <xdr:col>68</xdr:col>
                    <xdr:colOff>9525</xdr:colOff>
                    <xdr:row>243</xdr:row>
                    <xdr:rowOff>323850</xdr:rowOff>
                  </to>
                </anchor>
              </controlPr>
            </control>
          </mc:Choice>
        </mc:AlternateContent>
        <mc:AlternateContent xmlns:mc="http://schemas.openxmlformats.org/markup-compatibility/2006">
          <mc:Choice Requires="x14">
            <control shapeId="1160" r:id="rId137" name="Check Box 136">
              <controlPr defaultSize="0" autoFill="0" autoLine="0" autoPict="0">
                <anchor moveWithCells="1">
                  <from>
                    <xdr:col>50</xdr:col>
                    <xdr:colOff>19050</xdr:colOff>
                    <xdr:row>244</xdr:row>
                    <xdr:rowOff>38100</xdr:rowOff>
                  </from>
                  <to>
                    <xdr:col>57</xdr:col>
                    <xdr:colOff>0</xdr:colOff>
                    <xdr:row>244</xdr:row>
                    <xdr:rowOff>314325</xdr:rowOff>
                  </to>
                </anchor>
              </controlPr>
            </control>
          </mc:Choice>
        </mc:AlternateContent>
        <mc:AlternateContent xmlns:mc="http://schemas.openxmlformats.org/markup-compatibility/2006">
          <mc:Choice Requires="x14">
            <control shapeId="1161" r:id="rId138" name="Check Box 137">
              <controlPr defaultSize="0" autoFill="0" autoLine="0" autoPict="0">
                <anchor moveWithCells="1">
                  <from>
                    <xdr:col>50</xdr:col>
                    <xdr:colOff>19050</xdr:colOff>
                    <xdr:row>245</xdr:row>
                    <xdr:rowOff>38100</xdr:rowOff>
                  </from>
                  <to>
                    <xdr:col>57</xdr:col>
                    <xdr:colOff>0</xdr:colOff>
                    <xdr:row>245</xdr:row>
                    <xdr:rowOff>314325</xdr:rowOff>
                  </to>
                </anchor>
              </controlPr>
            </control>
          </mc:Choice>
        </mc:AlternateContent>
        <mc:AlternateContent xmlns:mc="http://schemas.openxmlformats.org/markup-compatibility/2006">
          <mc:Choice Requires="x14">
            <control shapeId="1162" r:id="rId139" name="Check Box 138">
              <controlPr defaultSize="0" autoFill="0" autoLine="0" autoPict="0">
                <anchor moveWithCells="1">
                  <from>
                    <xdr:col>50</xdr:col>
                    <xdr:colOff>19050</xdr:colOff>
                    <xdr:row>247</xdr:row>
                    <xdr:rowOff>47625</xdr:rowOff>
                  </from>
                  <to>
                    <xdr:col>57</xdr:col>
                    <xdr:colOff>0</xdr:colOff>
                    <xdr:row>247</xdr:row>
                    <xdr:rowOff>323850</xdr:rowOff>
                  </to>
                </anchor>
              </controlPr>
            </control>
          </mc:Choice>
        </mc:AlternateContent>
        <mc:AlternateContent xmlns:mc="http://schemas.openxmlformats.org/markup-compatibility/2006">
          <mc:Choice Requires="x14">
            <control shapeId="1163" r:id="rId140" name="Check Box 139">
              <controlPr defaultSize="0" autoFill="0" autoLine="0" autoPict="0">
                <anchor moveWithCells="1">
                  <from>
                    <xdr:col>50</xdr:col>
                    <xdr:colOff>19050</xdr:colOff>
                    <xdr:row>248</xdr:row>
                    <xdr:rowOff>38100</xdr:rowOff>
                  </from>
                  <to>
                    <xdr:col>57</xdr:col>
                    <xdr:colOff>0</xdr:colOff>
                    <xdr:row>248</xdr:row>
                    <xdr:rowOff>314325</xdr:rowOff>
                  </to>
                </anchor>
              </controlPr>
            </control>
          </mc:Choice>
        </mc:AlternateContent>
        <mc:AlternateContent xmlns:mc="http://schemas.openxmlformats.org/markup-compatibility/2006">
          <mc:Choice Requires="x14">
            <control shapeId="1164" r:id="rId141" name="Check Box 140">
              <controlPr defaultSize="0" autoFill="0" autoLine="0" autoPict="0">
                <anchor moveWithCells="1">
                  <from>
                    <xdr:col>50</xdr:col>
                    <xdr:colOff>19050</xdr:colOff>
                    <xdr:row>249</xdr:row>
                    <xdr:rowOff>38100</xdr:rowOff>
                  </from>
                  <to>
                    <xdr:col>57</xdr:col>
                    <xdr:colOff>0</xdr:colOff>
                    <xdr:row>249</xdr:row>
                    <xdr:rowOff>314325</xdr:rowOff>
                  </to>
                </anchor>
              </controlPr>
            </control>
          </mc:Choice>
        </mc:AlternateContent>
        <mc:AlternateContent xmlns:mc="http://schemas.openxmlformats.org/markup-compatibility/2006">
          <mc:Choice Requires="x14">
            <control shapeId="1165" r:id="rId142" name="Check Box 141">
              <controlPr defaultSize="0" autoFill="0" autoLine="0" autoPict="0">
                <anchor moveWithCells="1">
                  <from>
                    <xdr:col>50</xdr:col>
                    <xdr:colOff>19050</xdr:colOff>
                    <xdr:row>250</xdr:row>
                    <xdr:rowOff>38100</xdr:rowOff>
                  </from>
                  <to>
                    <xdr:col>57</xdr:col>
                    <xdr:colOff>0</xdr:colOff>
                    <xdr:row>250</xdr:row>
                    <xdr:rowOff>314325</xdr:rowOff>
                  </to>
                </anchor>
              </controlPr>
            </control>
          </mc:Choice>
        </mc:AlternateContent>
        <mc:AlternateContent xmlns:mc="http://schemas.openxmlformats.org/markup-compatibility/2006">
          <mc:Choice Requires="x14">
            <control shapeId="1166" r:id="rId143" name="Check Box 142">
              <controlPr defaultSize="0" autoFill="0" autoLine="0" autoPict="0">
                <anchor moveWithCells="1">
                  <from>
                    <xdr:col>50</xdr:col>
                    <xdr:colOff>19050</xdr:colOff>
                    <xdr:row>251</xdr:row>
                    <xdr:rowOff>38100</xdr:rowOff>
                  </from>
                  <to>
                    <xdr:col>57</xdr:col>
                    <xdr:colOff>0</xdr:colOff>
                    <xdr:row>251</xdr:row>
                    <xdr:rowOff>314325</xdr:rowOff>
                  </to>
                </anchor>
              </controlPr>
            </control>
          </mc:Choice>
        </mc:AlternateContent>
        <mc:AlternateContent xmlns:mc="http://schemas.openxmlformats.org/markup-compatibility/2006">
          <mc:Choice Requires="x14">
            <control shapeId="1167" r:id="rId144" name="Check Box 143">
              <controlPr defaultSize="0" autoFill="0" autoLine="0" autoPict="0">
                <anchor moveWithCells="1">
                  <from>
                    <xdr:col>50</xdr:col>
                    <xdr:colOff>19050</xdr:colOff>
                    <xdr:row>252</xdr:row>
                    <xdr:rowOff>38100</xdr:rowOff>
                  </from>
                  <to>
                    <xdr:col>57</xdr:col>
                    <xdr:colOff>0</xdr:colOff>
                    <xdr:row>252</xdr:row>
                    <xdr:rowOff>314325</xdr:rowOff>
                  </to>
                </anchor>
              </controlPr>
            </control>
          </mc:Choice>
        </mc:AlternateContent>
        <mc:AlternateContent xmlns:mc="http://schemas.openxmlformats.org/markup-compatibility/2006">
          <mc:Choice Requires="x14">
            <control shapeId="1168" r:id="rId145" name="Check Box 144">
              <controlPr defaultSize="0" autoFill="0" autoLine="0" autoPict="0">
                <anchor moveWithCells="1">
                  <from>
                    <xdr:col>50</xdr:col>
                    <xdr:colOff>19050</xdr:colOff>
                    <xdr:row>253</xdr:row>
                    <xdr:rowOff>38100</xdr:rowOff>
                  </from>
                  <to>
                    <xdr:col>57</xdr:col>
                    <xdr:colOff>0</xdr:colOff>
                    <xdr:row>253</xdr:row>
                    <xdr:rowOff>314325</xdr:rowOff>
                  </to>
                </anchor>
              </controlPr>
            </control>
          </mc:Choice>
        </mc:AlternateContent>
        <mc:AlternateContent xmlns:mc="http://schemas.openxmlformats.org/markup-compatibility/2006">
          <mc:Choice Requires="x14">
            <control shapeId="1170" r:id="rId146" name="Check Box 146">
              <controlPr defaultSize="0" autoFill="0" autoLine="0" autoPict="0">
                <anchor moveWithCells="1">
                  <from>
                    <xdr:col>61</xdr:col>
                    <xdr:colOff>28575</xdr:colOff>
                    <xdr:row>244</xdr:row>
                    <xdr:rowOff>38100</xdr:rowOff>
                  </from>
                  <to>
                    <xdr:col>68</xdr:col>
                    <xdr:colOff>9525</xdr:colOff>
                    <xdr:row>244</xdr:row>
                    <xdr:rowOff>314325</xdr:rowOff>
                  </to>
                </anchor>
              </controlPr>
            </control>
          </mc:Choice>
        </mc:AlternateContent>
        <mc:AlternateContent xmlns:mc="http://schemas.openxmlformats.org/markup-compatibility/2006">
          <mc:Choice Requires="x14">
            <control shapeId="1171" r:id="rId147" name="Check Box 147">
              <controlPr defaultSize="0" autoFill="0" autoLine="0" autoPict="0">
                <anchor moveWithCells="1">
                  <from>
                    <xdr:col>61</xdr:col>
                    <xdr:colOff>28575</xdr:colOff>
                    <xdr:row>245</xdr:row>
                    <xdr:rowOff>38100</xdr:rowOff>
                  </from>
                  <to>
                    <xdr:col>68</xdr:col>
                    <xdr:colOff>9525</xdr:colOff>
                    <xdr:row>245</xdr:row>
                    <xdr:rowOff>314325</xdr:rowOff>
                  </to>
                </anchor>
              </controlPr>
            </control>
          </mc:Choice>
        </mc:AlternateContent>
        <mc:AlternateContent xmlns:mc="http://schemas.openxmlformats.org/markup-compatibility/2006">
          <mc:Choice Requires="x14">
            <control shapeId="1172" r:id="rId148" name="Check Box 148">
              <controlPr defaultSize="0" autoFill="0" autoLine="0" autoPict="0">
                <anchor moveWithCells="1">
                  <from>
                    <xdr:col>61</xdr:col>
                    <xdr:colOff>28575</xdr:colOff>
                    <xdr:row>247</xdr:row>
                    <xdr:rowOff>47625</xdr:rowOff>
                  </from>
                  <to>
                    <xdr:col>68</xdr:col>
                    <xdr:colOff>9525</xdr:colOff>
                    <xdr:row>247</xdr:row>
                    <xdr:rowOff>323850</xdr:rowOff>
                  </to>
                </anchor>
              </controlPr>
            </control>
          </mc:Choice>
        </mc:AlternateContent>
        <mc:AlternateContent xmlns:mc="http://schemas.openxmlformats.org/markup-compatibility/2006">
          <mc:Choice Requires="x14">
            <control shapeId="1173" r:id="rId149" name="Check Box 149">
              <controlPr defaultSize="0" autoFill="0" autoLine="0" autoPict="0">
                <anchor moveWithCells="1">
                  <from>
                    <xdr:col>61</xdr:col>
                    <xdr:colOff>28575</xdr:colOff>
                    <xdr:row>248</xdr:row>
                    <xdr:rowOff>38100</xdr:rowOff>
                  </from>
                  <to>
                    <xdr:col>68</xdr:col>
                    <xdr:colOff>9525</xdr:colOff>
                    <xdr:row>248</xdr:row>
                    <xdr:rowOff>314325</xdr:rowOff>
                  </to>
                </anchor>
              </controlPr>
            </control>
          </mc:Choice>
        </mc:AlternateContent>
        <mc:AlternateContent xmlns:mc="http://schemas.openxmlformats.org/markup-compatibility/2006">
          <mc:Choice Requires="x14">
            <control shapeId="1174" r:id="rId150" name="Check Box 150">
              <controlPr defaultSize="0" autoFill="0" autoLine="0" autoPict="0">
                <anchor moveWithCells="1">
                  <from>
                    <xdr:col>61</xdr:col>
                    <xdr:colOff>28575</xdr:colOff>
                    <xdr:row>249</xdr:row>
                    <xdr:rowOff>38100</xdr:rowOff>
                  </from>
                  <to>
                    <xdr:col>68</xdr:col>
                    <xdr:colOff>9525</xdr:colOff>
                    <xdr:row>249</xdr:row>
                    <xdr:rowOff>314325</xdr:rowOff>
                  </to>
                </anchor>
              </controlPr>
            </control>
          </mc:Choice>
        </mc:AlternateContent>
        <mc:AlternateContent xmlns:mc="http://schemas.openxmlformats.org/markup-compatibility/2006">
          <mc:Choice Requires="x14">
            <control shapeId="1175" r:id="rId151" name="Check Box 151">
              <controlPr defaultSize="0" autoFill="0" autoLine="0" autoPict="0">
                <anchor moveWithCells="1">
                  <from>
                    <xdr:col>61</xdr:col>
                    <xdr:colOff>28575</xdr:colOff>
                    <xdr:row>250</xdr:row>
                    <xdr:rowOff>38100</xdr:rowOff>
                  </from>
                  <to>
                    <xdr:col>68</xdr:col>
                    <xdr:colOff>9525</xdr:colOff>
                    <xdr:row>250</xdr:row>
                    <xdr:rowOff>314325</xdr:rowOff>
                  </to>
                </anchor>
              </controlPr>
            </control>
          </mc:Choice>
        </mc:AlternateContent>
        <mc:AlternateContent xmlns:mc="http://schemas.openxmlformats.org/markup-compatibility/2006">
          <mc:Choice Requires="x14">
            <control shapeId="1176" r:id="rId152" name="Check Box 152">
              <controlPr defaultSize="0" autoFill="0" autoLine="0" autoPict="0">
                <anchor moveWithCells="1">
                  <from>
                    <xdr:col>61</xdr:col>
                    <xdr:colOff>28575</xdr:colOff>
                    <xdr:row>251</xdr:row>
                    <xdr:rowOff>38100</xdr:rowOff>
                  </from>
                  <to>
                    <xdr:col>68</xdr:col>
                    <xdr:colOff>9525</xdr:colOff>
                    <xdr:row>251</xdr:row>
                    <xdr:rowOff>314325</xdr:rowOff>
                  </to>
                </anchor>
              </controlPr>
            </control>
          </mc:Choice>
        </mc:AlternateContent>
        <mc:AlternateContent xmlns:mc="http://schemas.openxmlformats.org/markup-compatibility/2006">
          <mc:Choice Requires="x14">
            <control shapeId="1177" r:id="rId153" name="Check Box 153">
              <controlPr defaultSize="0" autoFill="0" autoLine="0" autoPict="0">
                <anchor moveWithCells="1">
                  <from>
                    <xdr:col>61</xdr:col>
                    <xdr:colOff>28575</xdr:colOff>
                    <xdr:row>252</xdr:row>
                    <xdr:rowOff>38100</xdr:rowOff>
                  </from>
                  <to>
                    <xdr:col>68</xdr:col>
                    <xdr:colOff>9525</xdr:colOff>
                    <xdr:row>252</xdr:row>
                    <xdr:rowOff>314325</xdr:rowOff>
                  </to>
                </anchor>
              </controlPr>
            </control>
          </mc:Choice>
        </mc:AlternateContent>
        <mc:AlternateContent xmlns:mc="http://schemas.openxmlformats.org/markup-compatibility/2006">
          <mc:Choice Requires="x14">
            <control shapeId="1184" r:id="rId154" name="Check Box 160">
              <controlPr defaultSize="0" autoFill="0" autoLine="0" autoPict="0">
                <anchor moveWithCells="1">
                  <from>
                    <xdr:col>48</xdr:col>
                    <xdr:colOff>85725</xdr:colOff>
                    <xdr:row>305</xdr:row>
                    <xdr:rowOff>47625</xdr:rowOff>
                  </from>
                  <to>
                    <xdr:col>54</xdr:col>
                    <xdr:colOff>85725</xdr:colOff>
                    <xdr:row>306</xdr:row>
                    <xdr:rowOff>0</xdr:rowOff>
                  </to>
                </anchor>
              </controlPr>
            </control>
          </mc:Choice>
        </mc:AlternateContent>
        <mc:AlternateContent xmlns:mc="http://schemas.openxmlformats.org/markup-compatibility/2006">
          <mc:Choice Requires="x14">
            <control shapeId="1185" r:id="rId155" name="Check Box 161">
              <controlPr defaultSize="0" autoFill="0" autoLine="0" autoPict="0">
                <anchor moveWithCells="1">
                  <from>
                    <xdr:col>48</xdr:col>
                    <xdr:colOff>85725</xdr:colOff>
                    <xdr:row>306</xdr:row>
                    <xdr:rowOff>57150</xdr:rowOff>
                  </from>
                  <to>
                    <xdr:col>54</xdr:col>
                    <xdr:colOff>85725</xdr:colOff>
                    <xdr:row>306</xdr:row>
                    <xdr:rowOff>304800</xdr:rowOff>
                  </to>
                </anchor>
              </controlPr>
            </control>
          </mc:Choice>
        </mc:AlternateContent>
        <mc:AlternateContent xmlns:mc="http://schemas.openxmlformats.org/markup-compatibility/2006">
          <mc:Choice Requires="x14">
            <control shapeId="1186" r:id="rId156" name="Check Box 162">
              <controlPr defaultSize="0" autoFill="0" autoLine="0" autoPict="0">
                <anchor moveWithCells="1">
                  <from>
                    <xdr:col>48</xdr:col>
                    <xdr:colOff>85725</xdr:colOff>
                    <xdr:row>307</xdr:row>
                    <xdr:rowOff>66675</xdr:rowOff>
                  </from>
                  <to>
                    <xdr:col>54</xdr:col>
                    <xdr:colOff>85725</xdr:colOff>
                    <xdr:row>308</xdr:row>
                    <xdr:rowOff>0</xdr:rowOff>
                  </to>
                </anchor>
              </controlPr>
            </control>
          </mc:Choice>
        </mc:AlternateContent>
        <mc:AlternateContent xmlns:mc="http://schemas.openxmlformats.org/markup-compatibility/2006">
          <mc:Choice Requires="x14">
            <control shapeId="1187" r:id="rId157" name="Check Box 163">
              <controlPr defaultSize="0" autoFill="0" autoLine="0" autoPict="0">
                <anchor moveWithCells="1">
                  <from>
                    <xdr:col>48</xdr:col>
                    <xdr:colOff>85725</xdr:colOff>
                    <xdr:row>308</xdr:row>
                    <xdr:rowOff>57150</xdr:rowOff>
                  </from>
                  <to>
                    <xdr:col>54</xdr:col>
                    <xdr:colOff>85725</xdr:colOff>
                    <xdr:row>308</xdr:row>
                    <xdr:rowOff>304800</xdr:rowOff>
                  </to>
                </anchor>
              </controlPr>
            </control>
          </mc:Choice>
        </mc:AlternateContent>
        <mc:AlternateContent xmlns:mc="http://schemas.openxmlformats.org/markup-compatibility/2006">
          <mc:Choice Requires="x14">
            <control shapeId="1188" r:id="rId158" name="Check Box 164">
              <controlPr defaultSize="0" autoFill="0" autoLine="0" autoPict="0">
                <anchor moveWithCells="1">
                  <from>
                    <xdr:col>48</xdr:col>
                    <xdr:colOff>85725</xdr:colOff>
                    <xdr:row>309</xdr:row>
                    <xdr:rowOff>57150</xdr:rowOff>
                  </from>
                  <to>
                    <xdr:col>54</xdr:col>
                    <xdr:colOff>85725</xdr:colOff>
                    <xdr:row>309</xdr:row>
                    <xdr:rowOff>304800</xdr:rowOff>
                  </to>
                </anchor>
              </controlPr>
            </control>
          </mc:Choice>
        </mc:AlternateContent>
        <mc:AlternateContent xmlns:mc="http://schemas.openxmlformats.org/markup-compatibility/2006">
          <mc:Choice Requires="x14">
            <control shapeId="1189" r:id="rId159" name="Check Box 165">
              <controlPr defaultSize="0" autoFill="0" autoLine="0" autoPict="0">
                <anchor moveWithCells="1">
                  <from>
                    <xdr:col>48</xdr:col>
                    <xdr:colOff>85725</xdr:colOff>
                    <xdr:row>310</xdr:row>
                    <xdr:rowOff>47625</xdr:rowOff>
                  </from>
                  <to>
                    <xdr:col>54</xdr:col>
                    <xdr:colOff>85725</xdr:colOff>
                    <xdr:row>310</xdr:row>
                    <xdr:rowOff>295275</xdr:rowOff>
                  </to>
                </anchor>
              </controlPr>
            </control>
          </mc:Choice>
        </mc:AlternateContent>
        <mc:AlternateContent xmlns:mc="http://schemas.openxmlformats.org/markup-compatibility/2006">
          <mc:Choice Requires="x14">
            <control shapeId="1190" r:id="rId160" name="Check Box 166">
              <controlPr defaultSize="0" autoFill="0" autoLine="0" autoPict="0">
                <anchor moveWithCells="1">
                  <from>
                    <xdr:col>48</xdr:col>
                    <xdr:colOff>85725</xdr:colOff>
                    <xdr:row>311</xdr:row>
                    <xdr:rowOff>57150</xdr:rowOff>
                  </from>
                  <to>
                    <xdr:col>54</xdr:col>
                    <xdr:colOff>85725</xdr:colOff>
                    <xdr:row>312</xdr:row>
                    <xdr:rowOff>9525</xdr:rowOff>
                  </to>
                </anchor>
              </controlPr>
            </control>
          </mc:Choice>
        </mc:AlternateContent>
        <mc:AlternateContent xmlns:mc="http://schemas.openxmlformats.org/markup-compatibility/2006">
          <mc:Choice Requires="x14">
            <control shapeId="1191" r:id="rId161" name="Check Box 167">
              <controlPr defaultSize="0" autoFill="0" autoLine="0" autoPict="0">
                <anchor moveWithCells="1">
                  <from>
                    <xdr:col>48</xdr:col>
                    <xdr:colOff>85725</xdr:colOff>
                    <xdr:row>312</xdr:row>
                    <xdr:rowOff>57150</xdr:rowOff>
                  </from>
                  <to>
                    <xdr:col>54</xdr:col>
                    <xdr:colOff>85725</xdr:colOff>
                    <xdr:row>312</xdr:row>
                    <xdr:rowOff>304800</xdr:rowOff>
                  </to>
                </anchor>
              </controlPr>
            </control>
          </mc:Choice>
        </mc:AlternateContent>
        <mc:AlternateContent xmlns:mc="http://schemas.openxmlformats.org/markup-compatibility/2006">
          <mc:Choice Requires="x14">
            <control shapeId="1192" r:id="rId162" name="Check Box 168">
              <controlPr defaultSize="0" autoFill="0" autoLine="0" autoPict="0">
                <anchor moveWithCells="1">
                  <from>
                    <xdr:col>48</xdr:col>
                    <xdr:colOff>85725</xdr:colOff>
                    <xdr:row>313</xdr:row>
                    <xdr:rowOff>57150</xdr:rowOff>
                  </from>
                  <to>
                    <xdr:col>54</xdr:col>
                    <xdr:colOff>85725</xdr:colOff>
                    <xdr:row>313</xdr:row>
                    <xdr:rowOff>304800</xdr:rowOff>
                  </to>
                </anchor>
              </controlPr>
            </control>
          </mc:Choice>
        </mc:AlternateContent>
        <mc:AlternateContent xmlns:mc="http://schemas.openxmlformats.org/markup-compatibility/2006">
          <mc:Choice Requires="x14">
            <control shapeId="1193" r:id="rId163" name="Check Box 169">
              <controlPr defaultSize="0" autoFill="0" autoLine="0" autoPict="0">
                <anchor moveWithCells="1">
                  <from>
                    <xdr:col>48</xdr:col>
                    <xdr:colOff>85725</xdr:colOff>
                    <xdr:row>314</xdr:row>
                    <xdr:rowOff>57150</xdr:rowOff>
                  </from>
                  <to>
                    <xdr:col>54</xdr:col>
                    <xdr:colOff>85725</xdr:colOff>
                    <xdr:row>314</xdr:row>
                    <xdr:rowOff>304800</xdr:rowOff>
                  </to>
                </anchor>
              </controlPr>
            </control>
          </mc:Choice>
        </mc:AlternateContent>
        <mc:AlternateContent xmlns:mc="http://schemas.openxmlformats.org/markup-compatibility/2006">
          <mc:Choice Requires="x14">
            <control shapeId="1194" r:id="rId164" name="Check Box 170">
              <controlPr defaultSize="0" autoFill="0" autoLine="0" autoPict="0">
                <anchor moveWithCells="1">
                  <from>
                    <xdr:col>48</xdr:col>
                    <xdr:colOff>85725</xdr:colOff>
                    <xdr:row>315</xdr:row>
                    <xdr:rowOff>47625</xdr:rowOff>
                  </from>
                  <to>
                    <xdr:col>54</xdr:col>
                    <xdr:colOff>85725</xdr:colOff>
                    <xdr:row>316</xdr:row>
                    <xdr:rowOff>0</xdr:rowOff>
                  </to>
                </anchor>
              </controlPr>
            </control>
          </mc:Choice>
        </mc:AlternateContent>
        <mc:AlternateContent xmlns:mc="http://schemas.openxmlformats.org/markup-compatibility/2006">
          <mc:Choice Requires="x14">
            <control shapeId="1195" r:id="rId165" name="Check Box 171">
              <controlPr defaultSize="0" autoFill="0" autoLine="0" autoPict="0">
                <anchor moveWithCells="1">
                  <from>
                    <xdr:col>48</xdr:col>
                    <xdr:colOff>85725</xdr:colOff>
                    <xdr:row>316</xdr:row>
                    <xdr:rowOff>57150</xdr:rowOff>
                  </from>
                  <to>
                    <xdr:col>54</xdr:col>
                    <xdr:colOff>85725</xdr:colOff>
                    <xdr:row>316</xdr:row>
                    <xdr:rowOff>304800</xdr:rowOff>
                  </to>
                </anchor>
              </controlPr>
            </control>
          </mc:Choice>
        </mc:AlternateContent>
        <mc:AlternateContent xmlns:mc="http://schemas.openxmlformats.org/markup-compatibility/2006">
          <mc:Choice Requires="x14">
            <control shapeId="1196" r:id="rId166" name="Check Box 172">
              <controlPr defaultSize="0" autoFill="0" autoLine="0" autoPict="0">
                <anchor moveWithCells="1">
                  <from>
                    <xdr:col>48</xdr:col>
                    <xdr:colOff>85725</xdr:colOff>
                    <xdr:row>317</xdr:row>
                    <xdr:rowOff>57150</xdr:rowOff>
                  </from>
                  <to>
                    <xdr:col>54</xdr:col>
                    <xdr:colOff>85725</xdr:colOff>
                    <xdr:row>317</xdr:row>
                    <xdr:rowOff>304800</xdr:rowOff>
                  </to>
                </anchor>
              </controlPr>
            </control>
          </mc:Choice>
        </mc:AlternateContent>
        <mc:AlternateContent xmlns:mc="http://schemas.openxmlformats.org/markup-compatibility/2006">
          <mc:Choice Requires="x14">
            <control shapeId="1197" r:id="rId167" name="Check Box 173">
              <controlPr defaultSize="0" autoFill="0" autoLine="0" autoPict="0">
                <anchor moveWithCells="1">
                  <from>
                    <xdr:col>48</xdr:col>
                    <xdr:colOff>85725</xdr:colOff>
                    <xdr:row>318</xdr:row>
                    <xdr:rowOff>57150</xdr:rowOff>
                  </from>
                  <to>
                    <xdr:col>54</xdr:col>
                    <xdr:colOff>85725</xdr:colOff>
                    <xdr:row>318</xdr:row>
                    <xdr:rowOff>304800</xdr:rowOff>
                  </to>
                </anchor>
              </controlPr>
            </control>
          </mc:Choice>
        </mc:AlternateContent>
        <mc:AlternateContent xmlns:mc="http://schemas.openxmlformats.org/markup-compatibility/2006">
          <mc:Choice Requires="x14">
            <control shapeId="1198" r:id="rId168" name="Check Box 174">
              <controlPr defaultSize="0" autoFill="0" autoLine="0" autoPict="0">
                <anchor moveWithCells="1">
                  <from>
                    <xdr:col>48</xdr:col>
                    <xdr:colOff>85725</xdr:colOff>
                    <xdr:row>319</xdr:row>
                    <xdr:rowOff>57150</xdr:rowOff>
                  </from>
                  <to>
                    <xdr:col>54</xdr:col>
                    <xdr:colOff>85725</xdr:colOff>
                    <xdr:row>319</xdr:row>
                    <xdr:rowOff>304800</xdr:rowOff>
                  </to>
                </anchor>
              </controlPr>
            </control>
          </mc:Choice>
        </mc:AlternateContent>
        <mc:AlternateContent xmlns:mc="http://schemas.openxmlformats.org/markup-compatibility/2006">
          <mc:Choice Requires="x14">
            <control shapeId="1199" r:id="rId169" name="Check Box 175">
              <controlPr defaultSize="0" autoFill="0" autoLine="0" autoPict="0">
                <anchor moveWithCells="1">
                  <from>
                    <xdr:col>48</xdr:col>
                    <xdr:colOff>85725</xdr:colOff>
                    <xdr:row>321</xdr:row>
                    <xdr:rowOff>57150</xdr:rowOff>
                  </from>
                  <to>
                    <xdr:col>54</xdr:col>
                    <xdr:colOff>85725</xdr:colOff>
                    <xdr:row>321</xdr:row>
                    <xdr:rowOff>304800</xdr:rowOff>
                  </to>
                </anchor>
              </controlPr>
            </control>
          </mc:Choice>
        </mc:AlternateContent>
        <mc:AlternateContent xmlns:mc="http://schemas.openxmlformats.org/markup-compatibility/2006">
          <mc:Choice Requires="x14">
            <control shapeId="1200" r:id="rId170" name="Check Box 176">
              <controlPr defaultSize="0" autoFill="0" autoLine="0" autoPict="0">
                <anchor moveWithCells="1">
                  <from>
                    <xdr:col>48</xdr:col>
                    <xdr:colOff>85725</xdr:colOff>
                    <xdr:row>322</xdr:row>
                    <xdr:rowOff>57150</xdr:rowOff>
                  </from>
                  <to>
                    <xdr:col>54</xdr:col>
                    <xdr:colOff>85725</xdr:colOff>
                    <xdr:row>322</xdr:row>
                    <xdr:rowOff>304800</xdr:rowOff>
                  </to>
                </anchor>
              </controlPr>
            </control>
          </mc:Choice>
        </mc:AlternateContent>
        <mc:AlternateContent xmlns:mc="http://schemas.openxmlformats.org/markup-compatibility/2006">
          <mc:Choice Requires="x14">
            <control shapeId="1201" r:id="rId171" name="Check Box 177">
              <controlPr defaultSize="0" autoFill="0" autoLine="0" autoPict="0">
                <anchor moveWithCells="1">
                  <from>
                    <xdr:col>48</xdr:col>
                    <xdr:colOff>85725</xdr:colOff>
                    <xdr:row>323</xdr:row>
                    <xdr:rowOff>57150</xdr:rowOff>
                  </from>
                  <to>
                    <xdr:col>54</xdr:col>
                    <xdr:colOff>85725</xdr:colOff>
                    <xdr:row>323</xdr:row>
                    <xdr:rowOff>304800</xdr:rowOff>
                  </to>
                </anchor>
              </controlPr>
            </control>
          </mc:Choice>
        </mc:AlternateContent>
        <mc:AlternateContent xmlns:mc="http://schemas.openxmlformats.org/markup-compatibility/2006">
          <mc:Choice Requires="x14">
            <control shapeId="1202" r:id="rId172" name="Check Box 178">
              <controlPr defaultSize="0" autoFill="0" autoLine="0" autoPict="0">
                <anchor moveWithCells="1">
                  <from>
                    <xdr:col>48</xdr:col>
                    <xdr:colOff>85725</xdr:colOff>
                    <xdr:row>324</xdr:row>
                    <xdr:rowOff>57150</xdr:rowOff>
                  </from>
                  <to>
                    <xdr:col>54</xdr:col>
                    <xdr:colOff>85725</xdr:colOff>
                    <xdr:row>324</xdr:row>
                    <xdr:rowOff>304800</xdr:rowOff>
                  </to>
                </anchor>
              </controlPr>
            </control>
          </mc:Choice>
        </mc:AlternateContent>
        <mc:AlternateContent xmlns:mc="http://schemas.openxmlformats.org/markup-compatibility/2006">
          <mc:Choice Requires="x14">
            <control shapeId="1203" r:id="rId173" name="Check Box 179">
              <controlPr defaultSize="0" autoFill="0" autoLine="0" autoPict="0">
                <anchor moveWithCells="1">
                  <from>
                    <xdr:col>48</xdr:col>
                    <xdr:colOff>85725</xdr:colOff>
                    <xdr:row>325</xdr:row>
                    <xdr:rowOff>66675</xdr:rowOff>
                  </from>
                  <to>
                    <xdr:col>54</xdr:col>
                    <xdr:colOff>85725</xdr:colOff>
                    <xdr:row>326</xdr:row>
                    <xdr:rowOff>0</xdr:rowOff>
                  </to>
                </anchor>
              </controlPr>
            </control>
          </mc:Choice>
        </mc:AlternateContent>
        <mc:AlternateContent xmlns:mc="http://schemas.openxmlformats.org/markup-compatibility/2006">
          <mc:Choice Requires="x14">
            <control shapeId="1205" r:id="rId174" name="Check Box 181">
              <controlPr defaultSize="0" autoFill="0" autoLine="0" autoPict="0">
                <anchor moveWithCells="1">
                  <from>
                    <xdr:col>56</xdr:col>
                    <xdr:colOff>85725</xdr:colOff>
                    <xdr:row>305</xdr:row>
                    <xdr:rowOff>47625</xdr:rowOff>
                  </from>
                  <to>
                    <xdr:col>62</xdr:col>
                    <xdr:colOff>85725</xdr:colOff>
                    <xdr:row>306</xdr:row>
                    <xdr:rowOff>0</xdr:rowOff>
                  </to>
                </anchor>
              </controlPr>
            </control>
          </mc:Choice>
        </mc:AlternateContent>
        <mc:AlternateContent xmlns:mc="http://schemas.openxmlformats.org/markup-compatibility/2006">
          <mc:Choice Requires="x14">
            <control shapeId="1206" r:id="rId175" name="Check Box 182">
              <controlPr defaultSize="0" autoFill="0" autoLine="0" autoPict="0">
                <anchor moveWithCells="1">
                  <from>
                    <xdr:col>56</xdr:col>
                    <xdr:colOff>85725</xdr:colOff>
                    <xdr:row>306</xdr:row>
                    <xdr:rowOff>57150</xdr:rowOff>
                  </from>
                  <to>
                    <xdr:col>62</xdr:col>
                    <xdr:colOff>85725</xdr:colOff>
                    <xdr:row>306</xdr:row>
                    <xdr:rowOff>304800</xdr:rowOff>
                  </to>
                </anchor>
              </controlPr>
            </control>
          </mc:Choice>
        </mc:AlternateContent>
        <mc:AlternateContent xmlns:mc="http://schemas.openxmlformats.org/markup-compatibility/2006">
          <mc:Choice Requires="x14">
            <control shapeId="1207" r:id="rId176" name="Check Box 183">
              <controlPr defaultSize="0" autoFill="0" autoLine="0" autoPict="0">
                <anchor moveWithCells="1">
                  <from>
                    <xdr:col>56</xdr:col>
                    <xdr:colOff>85725</xdr:colOff>
                    <xdr:row>307</xdr:row>
                    <xdr:rowOff>66675</xdr:rowOff>
                  </from>
                  <to>
                    <xdr:col>62</xdr:col>
                    <xdr:colOff>85725</xdr:colOff>
                    <xdr:row>308</xdr:row>
                    <xdr:rowOff>0</xdr:rowOff>
                  </to>
                </anchor>
              </controlPr>
            </control>
          </mc:Choice>
        </mc:AlternateContent>
        <mc:AlternateContent xmlns:mc="http://schemas.openxmlformats.org/markup-compatibility/2006">
          <mc:Choice Requires="x14">
            <control shapeId="1208" r:id="rId177" name="Check Box 184">
              <controlPr defaultSize="0" autoFill="0" autoLine="0" autoPict="0">
                <anchor moveWithCells="1">
                  <from>
                    <xdr:col>56</xdr:col>
                    <xdr:colOff>85725</xdr:colOff>
                    <xdr:row>308</xdr:row>
                    <xdr:rowOff>57150</xdr:rowOff>
                  </from>
                  <to>
                    <xdr:col>62</xdr:col>
                    <xdr:colOff>85725</xdr:colOff>
                    <xdr:row>308</xdr:row>
                    <xdr:rowOff>304800</xdr:rowOff>
                  </to>
                </anchor>
              </controlPr>
            </control>
          </mc:Choice>
        </mc:AlternateContent>
        <mc:AlternateContent xmlns:mc="http://schemas.openxmlformats.org/markup-compatibility/2006">
          <mc:Choice Requires="x14">
            <control shapeId="1209" r:id="rId178" name="Check Box 185">
              <controlPr defaultSize="0" autoFill="0" autoLine="0" autoPict="0">
                <anchor moveWithCells="1">
                  <from>
                    <xdr:col>56</xdr:col>
                    <xdr:colOff>85725</xdr:colOff>
                    <xdr:row>309</xdr:row>
                    <xdr:rowOff>57150</xdr:rowOff>
                  </from>
                  <to>
                    <xdr:col>62</xdr:col>
                    <xdr:colOff>85725</xdr:colOff>
                    <xdr:row>309</xdr:row>
                    <xdr:rowOff>304800</xdr:rowOff>
                  </to>
                </anchor>
              </controlPr>
            </control>
          </mc:Choice>
        </mc:AlternateContent>
        <mc:AlternateContent xmlns:mc="http://schemas.openxmlformats.org/markup-compatibility/2006">
          <mc:Choice Requires="x14">
            <control shapeId="1210" r:id="rId179" name="Check Box 186">
              <controlPr defaultSize="0" autoFill="0" autoLine="0" autoPict="0">
                <anchor moveWithCells="1">
                  <from>
                    <xdr:col>56</xdr:col>
                    <xdr:colOff>85725</xdr:colOff>
                    <xdr:row>310</xdr:row>
                    <xdr:rowOff>57150</xdr:rowOff>
                  </from>
                  <to>
                    <xdr:col>62</xdr:col>
                    <xdr:colOff>85725</xdr:colOff>
                    <xdr:row>310</xdr:row>
                    <xdr:rowOff>304800</xdr:rowOff>
                  </to>
                </anchor>
              </controlPr>
            </control>
          </mc:Choice>
        </mc:AlternateContent>
        <mc:AlternateContent xmlns:mc="http://schemas.openxmlformats.org/markup-compatibility/2006">
          <mc:Choice Requires="x14">
            <control shapeId="1211" r:id="rId180" name="Check Box 187">
              <controlPr defaultSize="0" autoFill="0" autoLine="0" autoPict="0">
                <anchor moveWithCells="1">
                  <from>
                    <xdr:col>56</xdr:col>
                    <xdr:colOff>85725</xdr:colOff>
                    <xdr:row>311</xdr:row>
                    <xdr:rowOff>57150</xdr:rowOff>
                  </from>
                  <to>
                    <xdr:col>62</xdr:col>
                    <xdr:colOff>85725</xdr:colOff>
                    <xdr:row>312</xdr:row>
                    <xdr:rowOff>9525</xdr:rowOff>
                  </to>
                </anchor>
              </controlPr>
            </control>
          </mc:Choice>
        </mc:AlternateContent>
        <mc:AlternateContent xmlns:mc="http://schemas.openxmlformats.org/markup-compatibility/2006">
          <mc:Choice Requires="x14">
            <control shapeId="1212" r:id="rId181" name="Check Box 188">
              <controlPr defaultSize="0" autoFill="0" autoLine="0" autoPict="0">
                <anchor moveWithCells="1">
                  <from>
                    <xdr:col>56</xdr:col>
                    <xdr:colOff>85725</xdr:colOff>
                    <xdr:row>312</xdr:row>
                    <xdr:rowOff>57150</xdr:rowOff>
                  </from>
                  <to>
                    <xdr:col>62</xdr:col>
                    <xdr:colOff>85725</xdr:colOff>
                    <xdr:row>312</xdr:row>
                    <xdr:rowOff>304800</xdr:rowOff>
                  </to>
                </anchor>
              </controlPr>
            </control>
          </mc:Choice>
        </mc:AlternateContent>
        <mc:AlternateContent xmlns:mc="http://schemas.openxmlformats.org/markup-compatibility/2006">
          <mc:Choice Requires="x14">
            <control shapeId="1213" r:id="rId182" name="Check Box 189">
              <controlPr defaultSize="0" autoFill="0" autoLine="0" autoPict="0">
                <anchor moveWithCells="1">
                  <from>
                    <xdr:col>56</xdr:col>
                    <xdr:colOff>85725</xdr:colOff>
                    <xdr:row>313</xdr:row>
                    <xdr:rowOff>57150</xdr:rowOff>
                  </from>
                  <to>
                    <xdr:col>62</xdr:col>
                    <xdr:colOff>85725</xdr:colOff>
                    <xdr:row>313</xdr:row>
                    <xdr:rowOff>304800</xdr:rowOff>
                  </to>
                </anchor>
              </controlPr>
            </control>
          </mc:Choice>
        </mc:AlternateContent>
        <mc:AlternateContent xmlns:mc="http://schemas.openxmlformats.org/markup-compatibility/2006">
          <mc:Choice Requires="x14">
            <control shapeId="1214" r:id="rId183" name="Check Box 190">
              <controlPr defaultSize="0" autoFill="0" autoLine="0" autoPict="0">
                <anchor moveWithCells="1">
                  <from>
                    <xdr:col>56</xdr:col>
                    <xdr:colOff>85725</xdr:colOff>
                    <xdr:row>314</xdr:row>
                    <xdr:rowOff>57150</xdr:rowOff>
                  </from>
                  <to>
                    <xdr:col>62</xdr:col>
                    <xdr:colOff>85725</xdr:colOff>
                    <xdr:row>314</xdr:row>
                    <xdr:rowOff>304800</xdr:rowOff>
                  </to>
                </anchor>
              </controlPr>
            </control>
          </mc:Choice>
        </mc:AlternateContent>
        <mc:AlternateContent xmlns:mc="http://schemas.openxmlformats.org/markup-compatibility/2006">
          <mc:Choice Requires="x14">
            <control shapeId="1215" r:id="rId184" name="Check Box 191">
              <controlPr defaultSize="0" autoFill="0" autoLine="0" autoPict="0">
                <anchor moveWithCells="1">
                  <from>
                    <xdr:col>56</xdr:col>
                    <xdr:colOff>85725</xdr:colOff>
                    <xdr:row>315</xdr:row>
                    <xdr:rowOff>47625</xdr:rowOff>
                  </from>
                  <to>
                    <xdr:col>62</xdr:col>
                    <xdr:colOff>85725</xdr:colOff>
                    <xdr:row>316</xdr:row>
                    <xdr:rowOff>0</xdr:rowOff>
                  </to>
                </anchor>
              </controlPr>
            </control>
          </mc:Choice>
        </mc:AlternateContent>
        <mc:AlternateContent xmlns:mc="http://schemas.openxmlformats.org/markup-compatibility/2006">
          <mc:Choice Requires="x14">
            <control shapeId="1216" r:id="rId185" name="Check Box 192">
              <controlPr defaultSize="0" autoFill="0" autoLine="0" autoPict="0">
                <anchor moveWithCells="1">
                  <from>
                    <xdr:col>56</xdr:col>
                    <xdr:colOff>85725</xdr:colOff>
                    <xdr:row>316</xdr:row>
                    <xdr:rowOff>57150</xdr:rowOff>
                  </from>
                  <to>
                    <xdr:col>62</xdr:col>
                    <xdr:colOff>85725</xdr:colOff>
                    <xdr:row>316</xdr:row>
                    <xdr:rowOff>304800</xdr:rowOff>
                  </to>
                </anchor>
              </controlPr>
            </control>
          </mc:Choice>
        </mc:AlternateContent>
        <mc:AlternateContent xmlns:mc="http://schemas.openxmlformats.org/markup-compatibility/2006">
          <mc:Choice Requires="x14">
            <control shapeId="1217" r:id="rId186" name="Check Box 193">
              <controlPr defaultSize="0" autoFill="0" autoLine="0" autoPict="0">
                <anchor moveWithCells="1">
                  <from>
                    <xdr:col>56</xdr:col>
                    <xdr:colOff>85725</xdr:colOff>
                    <xdr:row>317</xdr:row>
                    <xdr:rowOff>57150</xdr:rowOff>
                  </from>
                  <to>
                    <xdr:col>62</xdr:col>
                    <xdr:colOff>85725</xdr:colOff>
                    <xdr:row>317</xdr:row>
                    <xdr:rowOff>304800</xdr:rowOff>
                  </to>
                </anchor>
              </controlPr>
            </control>
          </mc:Choice>
        </mc:AlternateContent>
        <mc:AlternateContent xmlns:mc="http://schemas.openxmlformats.org/markup-compatibility/2006">
          <mc:Choice Requires="x14">
            <control shapeId="1218" r:id="rId187" name="Check Box 194">
              <controlPr defaultSize="0" autoFill="0" autoLine="0" autoPict="0">
                <anchor moveWithCells="1">
                  <from>
                    <xdr:col>56</xdr:col>
                    <xdr:colOff>85725</xdr:colOff>
                    <xdr:row>318</xdr:row>
                    <xdr:rowOff>57150</xdr:rowOff>
                  </from>
                  <to>
                    <xdr:col>62</xdr:col>
                    <xdr:colOff>85725</xdr:colOff>
                    <xdr:row>318</xdr:row>
                    <xdr:rowOff>304800</xdr:rowOff>
                  </to>
                </anchor>
              </controlPr>
            </control>
          </mc:Choice>
        </mc:AlternateContent>
        <mc:AlternateContent xmlns:mc="http://schemas.openxmlformats.org/markup-compatibility/2006">
          <mc:Choice Requires="x14">
            <control shapeId="1219" r:id="rId188" name="Check Box 195">
              <controlPr defaultSize="0" autoFill="0" autoLine="0" autoPict="0">
                <anchor moveWithCells="1">
                  <from>
                    <xdr:col>56</xdr:col>
                    <xdr:colOff>85725</xdr:colOff>
                    <xdr:row>319</xdr:row>
                    <xdr:rowOff>57150</xdr:rowOff>
                  </from>
                  <to>
                    <xdr:col>62</xdr:col>
                    <xdr:colOff>85725</xdr:colOff>
                    <xdr:row>319</xdr:row>
                    <xdr:rowOff>304800</xdr:rowOff>
                  </to>
                </anchor>
              </controlPr>
            </control>
          </mc:Choice>
        </mc:AlternateContent>
        <mc:AlternateContent xmlns:mc="http://schemas.openxmlformats.org/markup-compatibility/2006">
          <mc:Choice Requires="x14">
            <control shapeId="1220" r:id="rId189" name="Check Box 196">
              <controlPr defaultSize="0" autoFill="0" autoLine="0" autoPict="0">
                <anchor moveWithCells="1">
                  <from>
                    <xdr:col>56</xdr:col>
                    <xdr:colOff>85725</xdr:colOff>
                    <xdr:row>321</xdr:row>
                    <xdr:rowOff>57150</xdr:rowOff>
                  </from>
                  <to>
                    <xdr:col>62</xdr:col>
                    <xdr:colOff>85725</xdr:colOff>
                    <xdr:row>321</xdr:row>
                    <xdr:rowOff>304800</xdr:rowOff>
                  </to>
                </anchor>
              </controlPr>
            </control>
          </mc:Choice>
        </mc:AlternateContent>
        <mc:AlternateContent xmlns:mc="http://schemas.openxmlformats.org/markup-compatibility/2006">
          <mc:Choice Requires="x14">
            <control shapeId="1221" r:id="rId190" name="Check Box 197">
              <controlPr defaultSize="0" autoFill="0" autoLine="0" autoPict="0">
                <anchor moveWithCells="1">
                  <from>
                    <xdr:col>56</xdr:col>
                    <xdr:colOff>85725</xdr:colOff>
                    <xdr:row>322</xdr:row>
                    <xdr:rowOff>57150</xdr:rowOff>
                  </from>
                  <to>
                    <xdr:col>62</xdr:col>
                    <xdr:colOff>85725</xdr:colOff>
                    <xdr:row>322</xdr:row>
                    <xdr:rowOff>304800</xdr:rowOff>
                  </to>
                </anchor>
              </controlPr>
            </control>
          </mc:Choice>
        </mc:AlternateContent>
        <mc:AlternateContent xmlns:mc="http://schemas.openxmlformats.org/markup-compatibility/2006">
          <mc:Choice Requires="x14">
            <control shapeId="1222" r:id="rId191" name="Check Box 198">
              <controlPr defaultSize="0" autoFill="0" autoLine="0" autoPict="0">
                <anchor moveWithCells="1">
                  <from>
                    <xdr:col>56</xdr:col>
                    <xdr:colOff>85725</xdr:colOff>
                    <xdr:row>323</xdr:row>
                    <xdr:rowOff>57150</xdr:rowOff>
                  </from>
                  <to>
                    <xdr:col>62</xdr:col>
                    <xdr:colOff>85725</xdr:colOff>
                    <xdr:row>323</xdr:row>
                    <xdr:rowOff>304800</xdr:rowOff>
                  </to>
                </anchor>
              </controlPr>
            </control>
          </mc:Choice>
        </mc:AlternateContent>
        <mc:AlternateContent xmlns:mc="http://schemas.openxmlformats.org/markup-compatibility/2006">
          <mc:Choice Requires="x14">
            <control shapeId="1223" r:id="rId192" name="Check Box 199">
              <controlPr defaultSize="0" autoFill="0" autoLine="0" autoPict="0">
                <anchor moveWithCells="1">
                  <from>
                    <xdr:col>56</xdr:col>
                    <xdr:colOff>85725</xdr:colOff>
                    <xdr:row>324</xdr:row>
                    <xdr:rowOff>57150</xdr:rowOff>
                  </from>
                  <to>
                    <xdr:col>62</xdr:col>
                    <xdr:colOff>85725</xdr:colOff>
                    <xdr:row>324</xdr:row>
                    <xdr:rowOff>304800</xdr:rowOff>
                  </to>
                </anchor>
              </controlPr>
            </control>
          </mc:Choice>
        </mc:AlternateContent>
        <mc:AlternateContent xmlns:mc="http://schemas.openxmlformats.org/markup-compatibility/2006">
          <mc:Choice Requires="x14">
            <control shapeId="1224" r:id="rId193" name="Check Box 200">
              <controlPr defaultSize="0" autoFill="0" autoLine="0" autoPict="0">
                <anchor moveWithCells="1">
                  <from>
                    <xdr:col>56</xdr:col>
                    <xdr:colOff>85725</xdr:colOff>
                    <xdr:row>325</xdr:row>
                    <xdr:rowOff>66675</xdr:rowOff>
                  </from>
                  <to>
                    <xdr:col>62</xdr:col>
                    <xdr:colOff>85725</xdr:colOff>
                    <xdr:row>326</xdr:row>
                    <xdr:rowOff>0</xdr:rowOff>
                  </to>
                </anchor>
              </controlPr>
            </control>
          </mc:Choice>
        </mc:AlternateContent>
        <mc:AlternateContent xmlns:mc="http://schemas.openxmlformats.org/markup-compatibility/2006">
          <mc:Choice Requires="x14">
            <control shapeId="1225" r:id="rId194" name="Check Box 201">
              <controlPr defaultSize="0" autoFill="0" autoLine="0" autoPict="0">
                <anchor moveWithCells="1">
                  <from>
                    <xdr:col>56</xdr:col>
                    <xdr:colOff>85725</xdr:colOff>
                    <xdr:row>327</xdr:row>
                    <xdr:rowOff>66675</xdr:rowOff>
                  </from>
                  <to>
                    <xdr:col>62</xdr:col>
                    <xdr:colOff>85725</xdr:colOff>
                    <xdr:row>328</xdr:row>
                    <xdr:rowOff>0</xdr:rowOff>
                  </to>
                </anchor>
              </controlPr>
            </control>
          </mc:Choice>
        </mc:AlternateContent>
        <mc:AlternateContent xmlns:mc="http://schemas.openxmlformats.org/markup-compatibility/2006">
          <mc:Choice Requires="x14">
            <control shapeId="1226" r:id="rId195" name="Check Box 202">
              <controlPr defaultSize="0" autoFill="0" autoLine="0" autoPict="0">
                <anchor moveWithCells="1">
                  <from>
                    <xdr:col>64</xdr:col>
                    <xdr:colOff>85725</xdr:colOff>
                    <xdr:row>305</xdr:row>
                    <xdr:rowOff>47625</xdr:rowOff>
                  </from>
                  <to>
                    <xdr:col>70</xdr:col>
                    <xdr:colOff>85725</xdr:colOff>
                    <xdr:row>306</xdr:row>
                    <xdr:rowOff>0</xdr:rowOff>
                  </to>
                </anchor>
              </controlPr>
            </control>
          </mc:Choice>
        </mc:AlternateContent>
        <mc:AlternateContent xmlns:mc="http://schemas.openxmlformats.org/markup-compatibility/2006">
          <mc:Choice Requires="x14">
            <control shapeId="1227" r:id="rId196" name="Check Box 203">
              <controlPr defaultSize="0" autoFill="0" autoLine="0" autoPict="0">
                <anchor moveWithCells="1">
                  <from>
                    <xdr:col>64</xdr:col>
                    <xdr:colOff>85725</xdr:colOff>
                    <xdr:row>306</xdr:row>
                    <xdr:rowOff>57150</xdr:rowOff>
                  </from>
                  <to>
                    <xdr:col>70</xdr:col>
                    <xdr:colOff>85725</xdr:colOff>
                    <xdr:row>306</xdr:row>
                    <xdr:rowOff>304800</xdr:rowOff>
                  </to>
                </anchor>
              </controlPr>
            </control>
          </mc:Choice>
        </mc:AlternateContent>
        <mc:AlternateContent xmlns:mc="http://schemas.openxmlformats.org/markup-compatibility/2006">
          <mc:Choice Requires="x14">
            <control shapeId="1228" r:id="rId197" name="Check Box 204">
              <controlPr defaultSize="0" autoFill="0" autoLine="0" autoPict="0">
                <anchor moveWithCells="1">
                  <from>
                    <xdr:col>64</xdr:col>
                    <xdr:colOff>85725</xdr:colOff>
                    <xdr:row>307</xdr:row>
                    <xdr:rowOff>66675</xdr:rowOff>
                  </from>
                  <to>
                    <xdr:col>70</xdr:col>
                    <xdr:colOff>85725</xdr:colOff>
                    <xdr:row>308</xdr:row>
                    <xdr:rowOff>0</xdr:rowOff>
                  </to>
                </anchor>
              </controlPr>
            </control>
          </mc:Choice>
        </mc:AlternateContent>
        <mc:AlternateContent xmlns:mc="http://schemas.openxmlformats.org/markup-compatibility/2006">
          <mc:Choice Requires="x14">
            <control shapeId="1229" r:id="rId198" name="Check Box 205">
              <controlPr defaultSize="0" autoFill="0" autoLine="0" autoPict="0">
                <anchor moveWithCells="1">
                  <from>
                    <xdr:col>64</xdr:col>
                    <xdr:colOff>85725</xdr:colOff>
                    <xdr:row>308</xdr:row>
                    <xdr:rowOff>57150</xdr:rowOff>
                  </from>
                  <to>
                    <xdr:col>70</xdr:col>
                    <xdr:colOff>85725</xdr:colOff>
                    <xdr:row>308</xdr:row>
                    <xdr:rowOff>304800</xdr:rowOff>
                  </to>
                </anchor>
              </controlPr>
            </control>
          </mc:Choice>
        </mc:AlternateContent>
        <mc:AlternateContent xmlns:mc="http://schemas.openxmlformats.org/markup-compatibility/2006">
          <mc:Choice Requires="x14">
            <control shapeId="1230" r:id="rId199" name="Check Box 206">
              <controlPr defaultSize="0" autoFill="0" autoLine="0" autoPict="0">
                <anchor moveWithCells="1">
                  <from>
                    <xdr:col>64</xdr:col>
                    <xdr:colOff>85725</xdr:colOff>
                    <xdr:row>309</xdr:row>
                    <xdr:rowOff>57150</xdr:rowOff>
                  </from>
                  <to>
                    <xdr:col>70</xdr:col>
                    <xdr:colOff>85725</xdr:colOff>
                    <xdr:row>309</xdr:row>
                    <xdr:rowOff>304800</xdr:rowOff>
                  </to>
                </anchor>
              </controlPr>
            </control>
          </mc:Choice>
        </mc:AlternateContent>
        <mc:AlternateContent xmlns:mc="http://schemas.openxmlformats.org/markup-compatibility/2006">
          <mc:Choice Requires="x14">
            <control shapeId="1231" r:id="rId200" name="Check Box 207">
              <controlPr defaultSize="0" autoFill="0" autoLine="0" autoPict="0">
                <anchor moveWithCells="1">
                  <from>
                    <xdr:col>64</xdr:col>
                    <xdr:colOff>85725</xdr:colOff>
                    <xdr:row>310</xdr:row>
                    <xdr:rowOff>57150</xdr:rowOff>
                  </from>
                  <to>
                    <xdr:col>70</xdr:col>
                    <xdr:colOff>85725</xdr:colOff>
                    <xdr:row>310</xdr:row>
                    <xdr:rowOff>304800</xdr:rowOff>
                  </to>
                </anchor>
              </controlPr>
            </control>
          </mc:Choice>
        </mc:AlternateContent>
        <mc:AlternateContent xmlns:mc="http://schemas.openxmlformats.org/markup-compatibility/2006">
          <mc:Choice Requires="x14">
            <control shapeId="1232" r:id="rId201" name="Check Box 208">
              <controlPr defaultSize="0" autoFill="0" autoLine="0" autoPict="0">
                <anchor moveWithCells="1">
                  <from>
                    <xdr:col>64</xdr:col>
                    <xdr:colOff>85725</xdr:colOff>
                    <xdr:row>311</xdr:row>
                    <xdr:rowOff>57150</xdr:rowOff>
                  </from>
                  <to>
                    <xdr:col>70</xdr:col>
                    <xdr:colOff>85725</xdr:colOff>
                    <xdr:row>312</xdr:row>
                    <xdr:rowOff>9525</xdr:rowOff>
                  </to>
                </anchor>
              </controlPr>
            </control>
          </mc:Choice>
        </mc:AlternateContent>
        <mc:AlternateContent xmlns:mc="http://schemas.openxmlformats.org/markup-compatibility/2006">
          <mc:Choice Requires="x14">
            <control shapeId="1233" r:id="rId202" name="Check Box 209">
              <controlPr defaultSize="0" autoFill="0" autoLine="0" autoPict="0">
                <anchor moveWithCells="1">
                  <from>
                    <xdr:col>64</xdr:col>
                    <xdr:colOff>85725</xdr:colOff>
                    <xdr:row>312</xdr:row>
                    <xdr:rowOff>57150</xdr:rowOff>
                  </from>
                  <to>
                    <xdr:col>70</xdr:col>
                    <xdr:colOff>85725</xdr:colOff>
                    <xdr:row>312</xdr:row>
                    <xdr:rowOff>304800</xdr:rowOff>
                  </to>
                </anchor>
              </controlPr>
            </control>
          </mc:Choice>
        </mc:AlternateContent>
        <mc:AlternateContent xmlns:mc="http://schemas.openxmlformats.org/markup-compatibility/2006">
          <mc:Choice Requires="x14">
            <control shapeId="1234" r:id="rId203" name="Check Box 210">
              <controlPr defaultSize="0" autoFill="0" autoLine="0" autoPict="0">
                <anchor moveWithCells="1">
                  <from>
                    <xdr:col>64</xdr:col>
                    <xdr:colOff>85725</xdr:colOff>
                    <xdr:row>313</xdr:row>
                    <xdr:rowOff>57150</xdr:rowOff>
                  </from>
                  <to>
                    <xdr:col>70</xdr:col>
                    <xdr:colOff>85725</xdr:colOff>
                    <xdr:row>313</xdr:row>
                    <xdr:rowOff>304800</xdr:rowOff>
                  </to>
                </anchor>
              </controlPr>
            </control>
          </mc:Choice>
        </mc:AlternateContent>
        <mc:AlternateContent xmlns:mc="http://schemas.openxmlformats.org/markup-compatibility/2006">
          <mc:Choice Requires="x14">
            <control shapeId="1235" r:id="rId204" name="Check Box 211">
              <controlPr defaultSize="0" autoFill="0" autoLine="0" autoPict="0">
                <anchor moveWithCells="1">
                  <from>
                    <xdr:col>64</xdr:col>
                    <xdr:colOff>85725</xdr:colOff>
                    <xdr:row>314</xdr:row>
                    <xdr:rowOff>57150</xdr:rowOff>
                  </from>
                  <to>
                    <xdr:col>70</xdr:col>
                    <xdr:colOff>85725</xdr:colOff>
                    <xdr:row>314</xdr:row>
                    <xdr:rowOff>304800</xdr:rowOff>
                  </to>
                </anchor>
              </controlPr>
            </control>
          </mc:Choice>
        </mc:AlternateContent>
        <mc:AlternateContent xmlns:mc="http://schemas.openxmlformats.org/markup-compatibility/2006">
          <mc:Choice Requires="x14">
            <control shapeId="1236" r:id="rId205" name="Check Box 212">
              <controlPr defaultSize="0" autoFill="0" autoLine="0" autoPict="0">
                <anchor moveWithCells="1">
                  <from>
                    <xdr:col>64</xdr:col>
                    <xdr:colOff>85725</xdr:colOff>
                    <xdr:row>315</xdr:row>
                    <xdr:rowOff>47625</xdr:rowOff>
                  </from>
                  <to>
                    <xdr:col>70</xdr:col>
                    <xdr:colOff>85725</xdr:colOff>
                    <xdr:row>316</xdr:row>
                    <xdr:rowOff>0</xdr:rowOff>
                  </to>
                </anchor>
              </controlPr>
            </control>
          </mc:Choice>
        </mc:AlternateContent>
        <mc:AlternateContent xmlns:mc="http://schemas.openxmlformats.org/markup-compatibility/2006">
          <mc:Choice Requires="x14">
            <control shapeId="1237" r:id="rId206" name="Check Box 213">
              <controlPr defaultSize="0" autoFill="0" autoLine="0" autoPict="0">
                <anchor moveWithCells="1">
                  <from>
                    <xdr:col>64</xdr:col>
                    <xdr:colOff>85725</xdr:colOff>
                    <xdr:row>316</xdr:row>
                    <xdr:rowOff>57150</xdr:rowOff>
                  </from>
                  <to>
                    <xdr:col>70</xdr:col>
                    <xdr:colOff>85725</xdr:colOff>
                    <xdr:row>316</xdr:row>
                    <xdr:rowOff>304800</xdr:rowOff>
                  </to>
                </anchor>
              </controlPr>
            </control>
          </mc:Choice>
        </mc:AlternateContent>
        <mc:AlternateContent xmlns:mc="http://schemas.openxmlformats.org/markup-compatibility/2006">
          <mc:Choice Requires="x14">
            <control shapeId="1238" r:id="rId207" name="Check Box 214">
              <controlPr defaultSize="0" autoFill="0" autoLine="0" autoPict="0">
                <anchor moveWithCells="1">
                  <from>
                    <xdr:col>64</xdr:col>
                    <xdr:colOff>85725</xdr:colOff>
                    <xdr:row>317</xdr:row>
                    <xdr:rowOff>57150</xdr:rowOff>
                  </from>
                  <to>
                    <xdr:col>70</xdr:col>
                    <xdr:colOff>85725</xdr:colOff>
                    <xdr:row>317</xdr:row>
                    <xdr:rowOff>304800</xdr:rowOff>
                  </to>
                </anchor>
              </controlPr>
            </control>
          </mc:Choice>
        </mc:AlternateContent>
        <mc:AlternateContent xmlns:mc="http://schemas.openxmlformats.org/markup-compatibility/2006">
          <mc:Choice Requires="x14">
            <control shapeId="1239" r:id="rId208" name="Check Box 215">
              <controlPr defaultSize="0" autoFill="0" autoLine="0" autoPict="0">
                <anchor moveWithCells="1">
                  <from>
                    <xdr:col>64</xdr:col>
                    <xdr:colOff>85725</xdr:colOff>
                    <xdr:row>318</xdr:row>
                    <xdr:rowOff>57150</xdr:rowOff>
                  </from>
                  <to>
                    <xdr:col>70</xdr:col>
                    <xdr:colOff>85725</xdr:colOff>
                    <xdr:row>318</xdr:row>
                    <xdr:rowOff>304800</xdr:rowOff>
                  </to>
                </anchor>
              </controlPr>
            </control>
          </mc:Choice>
        </mc:AlternateContent>
        <mc:AlternateContent xmlns:mc="http://schemas.openxmlformats.org/markup-compatibility/2006">
          <mc:Choice Requires="x14">
            <control shapeId="1240" r:id="rId209" name="Check Box 216">
              <controlPr defaultSize="0" autoFill="0" autoLine="0" autoPict="0">
                <anchor moveWithCells="1">
                  <from>
                    <xdr:col>64</xdr:col>
                    <xdr:colOff>85725</xdr:colOff>
                    <xdr:row>319</xdr:row>
                    <xdr:rowOff>57150</xdr:rowOff>
                  </from>
                  <to>
                    <xdr:col>70</xdr:col>
                    <xdr:colOff>85725</xdr:colOff>
                    <xdr:row>319</xdr:row>
                    <xdr:rowOff>304800</xdr:rowOff>
                  </to>
                </anchor>
              </controlPr>
            </control>
          </mc:Choice>
        </mc:AlternateContent>
        <mc:AlternateContent xmlns:mc="http://schemas.openxmlformats.org/markup-compatibility/2006">
          <mc:Choice Requires="x14">
            <control shapeId="1241" r:id="rId210" name="Check Box 217">
              <controlPr defaultSize="0" autoFill="0" autoLine="0" autoPict="0">
                <anchor moveWithCells="1">
                  <from>
                    <xdr:col>64</xdr:col>
                    <xdr:colOff>85725</xdr:colOff>
                    <xdr:row>321</xdr:row>
                    <xdr:rowOff>57150</xdr:rowOff>
                  </from>
                  <to>
                    <xdr:col>70</xdr:col>
                    <xdr:colOff>85725</xdr:colOff>
                    <xdr:row>321</xdr:row>
                    <xdr:rowOff>304800</xdr:rowOff>
                  </to>
                </anchor>
              </controlPr>
            </control>
          </mc:Choice>
        </mc:AlternateContent>
        <mc:AlternateContent xmlns:mc="http://schemas.openxmlformats.org/markup-compatibility/2006">
          <mc:Choice Requires="x14">
            <control shapeId="1242" r:id="rId211" name="Check Box 218">
              <controlPr defaultSize="0" autoFill="0" autoLine="0" autoPict="0">
                <anchor moveWithCells="1">
                  <from>
                    <xdr:col>64</xdr:col>
                    <xdr:colOff>85725</xdr:colOff>
                    <xdr:row>322</xdr:row>
                    <xdr:rowOff>57150</xdr:rowOff>
                  </from>
                  <to>
                    <xdr:col>70</xdr:col>
                    <xdr:colOff>85725</xdr:colOff>
                    <xdr:row>322</xdr:row>
                    <xdr:rowOff>304800</xdr:rowOff>
                  </to>
                </anchor>
              </controlPr>
            </control>
          </mc:Choice>
        </mc:AlternateContent>
        <mc:AlternateContent xmlns:mc="http://schemas.openxmlformats.org/markup-compatibility/2006">
          <mc:Choice Requires="x14">
            <control shapeId="1243" r:id="rId212" name="Check Box 219">
              <controlPr defaultSize="0" autoFill="0" autoLine="0" autoPict="0">
                <anchor moveWithCells="1">
                  <from>
                    <xdr:col>64</xdr:col>
                    <xdr:colOff>85725</xdr:colOff>
                    <xdr:row>323</xdr:row>
                    <xdr:rowOff>57150</xdr:rowOff>
                  </from>
                  <to>
                    <xdr:col>70</xdr:col>
                    <xdr:colOff>85725</xdr:colOff>
                    <xdr:row>323</xdr:row>
                    <xdr:rowOff>304800</xdr:rowOff>
                  </to>
                </anchor>
              </controlPr>
            </control>
          </mc:Choice>
        </mc:AlternateContent>
        <mc:AlternateContent xmlns:mc="http://schemas.openxmlformats.org/markup-compatibility/2006">
          <mc:Choice Requires="x14">
            <control shapeId="1244" r:id="rId213" name="Check Box 220">
              <controlPr defaultSize="0" autoFill="0" autoLine="0" autoPict="0">
                <anchor moveWithCells="1">
                  <from>
                    <xdr:col>64</xdr:col>
                    <xdr:colOff>85725</xdr:colOff>
                    <xdr:row>324</xdr:row>
                    <xdr:rowOff>57150</xdr:rowOff>
                  </from>
                  <to>
                    <xdr:col>70</xdr:col>
                    <xdr:colOff>85725</xdr:colOff>
                    <xdr:row>324</xdr:row>
                    <xdr:rowOff>304800</xdr:rowOff>
                  </to>
                </anchor>
              </controlPr>
            </control>
          </mc:Choice>
        </mc:AlternateContent>
        <mc:AlternateContent xmlns:mc="http://schemas.openxmlformats.org/markup-compatibility/2006">
          <mc:Choice Requires="x14">
            <control shapeId="1245" r:id="rId214" name="Check Box 221">
              <controlPr defaultSize="0" autoFill="0" autoLine="0" autoPict="0">
                <anchor moveWithCells="1">
                  <from>
                    <xdr:col>64</xdr:col>
                    <xdr:colOff>85725</xdr:colOff>
                    <xdr:row>325</xdr:row>
                    <xdr:rowOff>66675</xdr:rowOff>
                  </from>
                  <to>
                    <xdr:col>70</xdr:col>
                    <xdr:colOff>85725</xdr:colOff>
                    <xdr:row>326</xdr:row>
                    <xdr:rowOff>0</xdr:rowOff>
                  </to>
                </anchor>
              </controlPr>
            </control>
          </mc:Choice>
        </mc:AlternateContent>
        <mc:AlternateContent xmlns:mc="http://schemas.openxmlformats.org/markup-compatibility/2006">
          <mc:Choice Requires="x14">
            <control shapeId="1246" r:id="rId215" name="Check Box 222">
              <controlPr defaultSize="0" autoFill="0" autoLine="0" autoPict="0">
                <anchor moveWithCells="1">
                  <from>
                    <xdr:col>64</xdr:col>
                    <xdr:colOff>85725</xdr:colOff>
                    <xdr:row>327</xdr:row>
                    <xdr:rowOff>66675</xdr:rowOff>
                  </from>
                  <to>
                    <xdr:col>70</xdr:col>
                    <xdr:colOff>85725</xdr:colOff>
                    <xdr:row>328</xdr:row>
                    <xdr:rowOff>0</xdr:rowOff>
                  </to>
                </anchor>
              </controlPr>
            </control>
          </mc:Choice>
        </mc:AlternateContent>
        <mc:AlternateContent xmlns:mc="http://schemas.openxmlformats.org/markup-compatibility/2006">
          <mc:Choice Requires="x14">
            <control shapeId="1250" r:id="rId216" name="Check Box 226">
              <controlPr defaultSize="0" autoFill="0" autoLine="0" autoPict="0">
                <anchor moveWithCells="1">
                  <from>
                    <xdr:col>12</xdr:col>
                    <xdr:colOff>0</xdr:colOff>
                    <xdr:row>338</xdr:row>
                    <xdr:rowOff>28575</xdr:rowOff>
                  </from>
                  <to>
                    <xdr:col>22</xdr:col>
                    <xdr:colOff>19050</xdr:colOff>
                    <xdr:row>339</xdr:row>
                    <xdr:rowOff>0</xdr:rowOff>
                  </to>
                </anchor>
              </controlPr>
            </control>
          </mc:Choice>
        </mc:AlternateContent>
        <mc:AlternateContent xmlns:mc="http://schemas.openxmlformats.org/markup-compatibility/2006">
          <mc:Choice Requires="x14">
            <control shapeId="1251" r:id="rId217" name="Check Box 227">
              <controlPr defaultSize="0" autoFill="0" autoLine="0" autoPict="0">
                <anchor moveWithCells="1">
                  <from>
                    <xdr:col>30</xdr:col>
                    <xdr:colOff>0</xdr:colOff>
                    <xdr:row>338</xdr:row>
                    <xdr:rowOff>28575</xdr:rowOff>
                  </from>
                  <to>
                    <xdr:col>40</xdr:col>
                    <xdr:colOff>19050</xdr:colOff>
                    <xdr:row>339</xdr:row>
                    <xdr:rowOff>0</xdr:rowOff>
                  </to>
                </anchor>
              </controlPr>
            </control>
          </mc:Choice>
        </mc:AlternateContent>
        <mc:AlternateContent xmlns:mc="http://schemas.openxmlformats.org/markup-compatibility/2006">
          <mc:Choice Requires="x14">
            <control shapeId="1252" r:id="rId218" name="Check Box 228">
              <controlPr defaultSize="0" autoFill="0" autoLine="0" autoPict="0">
                <anchor moveWithCells="1">
                  <from>
                    <xdr:col>48</xdr:col>
                    <xdr:colOff>57150</xdr:colOff>
                    <xdr:row>338</xdr:row>
                    <xdr:rowOff>28575</xdr:rowOff>
                  </from>
                  <to>
                    <xdr:col>58</xdr:col>
                    <xdr:colOff>76200</xdr:colOff>
                    <xdr:row>339</xdr:row>
                    <xdr:rowOff>0</xdr:rowOff>
                  </to>
                </anchor>
              </controlPr>
            </control>
          </mc:Choice>
        </mc:AlternateContent>
        <mc:AlternateContent xmlns:mc="http://schemas.openxmlformats.org/markup-compatibility/2006">
          <mc:Choice Requires="x14">
            <control shapeId="1253" r:id="rId219" name="Check Box 229">
              <controlPr defaultSize="0" autoFill="0" autoLine="0" autoPict="0">
                <anchor moveWithCells="1">
                  <from>
                    <xdr:col>18</xdr:col>
                    <xdr:colOff>0</xdr:colOff>
                    <xdr:row>342</xdr:row>
                    <xdr:rowOff>9525</xdr:rowOff>
                  </from>
                  <to>
                    <xdr:col>21</xdr:col>
                    <xdr:colOff>66675</xdr:colOff>
                    <xdr:row>343</xdr:row>
                    <xdr:rowOff>28575</xdr:rowOff>
                  </to>
                </anchor>
              </controlPr>
            </control>
          </mc:Choice>
        </mc:AlternateContent>
        <mc:AlternateContent xmlns:mc="http://schemas.openxmlformats.org/markup-compatibility/2006">
          <mc:Choice Requires="x14">
            <control shapeId="1255" r:id="rId220" name="Check Box 231">
              <controlPr defaultSize="0" autoFill="0" autoLine="0" autoPict="0">
                <anchor moveWithCells="1">
                  <from>
                    <xdr:col>18</xdr:col>
                    <xdr:colOff>0</xdr:colOff>
                    <xdr:row>343</xdr:row>
                    <xdr:rowOff>9525</xdr:rowOff>
                  </from>
                  <to>
                    <xdr:col>21</xdr:col>
                    <xdr:colOff>66675</xdr:colOff>
                    <xdr:row>344</xdr:row>
                    <xdr:rowOff>28575</xdr:rowOff>
                  </to>
                </anchor>
              </controlPr>
            </control>
          </mc:Choice>
        </mc:AlternateContent>
        <mc:AlternateContent xmlns:mc="http://schemas.openxmlformats.org/markup-compatibility/2006">
          <mc:Choice Requires="x14">
            <control shapeId="1256" r:id="rId221" name="Check Box 232">
              <controlPr defaultSize="0" autoFill="0" autoLine="0" autoPict="0">
                <anchor moveWithCells="1">
                  <from>
                    <xdr:col>10</xdr:col>
                    <xdr:colOff>0</xdr:colOff>
                    <xdr:row>347</xdr:row>
                    <xdr:rowOff>228600</xdr:rowOff>
                  </from>
                  <to>
                    <xdr:col>16</xdr:col>
                    <xdr:colOff>76200</xdr:colOff>
                    <xdr:row>349</xdr:row>
                    <xdr:rowOff>9525</xdr:rowOff>
                  </to>
                </anchor>
              </controlPr>
            </control>
          </mc:Choice>
        </mc:AlternateContent>
        <mc:AlternateContent xmlns:mc="http://schemas.openxmlformats.org/markup-compatibility/2006">
          <mc:Choice Requires="x14">
            <control shapeId="1257" r:id="rId222" name="Check Box 233">
              <controlPr defaultSize="0" autoFill="0" autoLine="0" autoPict="0">
                <anchor moveWithCells="1">
                  <from>
                    <xdr:col>23</xdr:col>
                    <xdr:colOff>0</xdr:colOff>
                    <xdr:row>347</xdr:row>
                    <xdr:rowOff>228600</xdr:rowOff>
                  </from>
                  <to>
                    <xdr:col>29</xdr:col>
                    <xdr:colOff>76200</xdr:colOff>
                    <xdr:row>349</xdr:row>
                    <xdr:rowOff>9525</xdr:rowOff>
                  </to>
                </anchor>
              </controlPr>
            </control>
          </mc:Choice>
        </mc:AlternateContent>
        <mc:AlternateContent xmlns:mc="http://schemas.openxmlformats.org/markup-compatibility/2006">
          <mc:Choice Requires="x14">
            <control shapeId="1258" r:id="rId223" name="Check Box 234">
              <controlPr defaultSize="0" autoFill="0" autoLine="0" autoPict="0">
                <anchor moveWithCells="1">
                  <from>
                    <xdr:col>36</xdr:col>
                    <xdr:colOff>0</xdr:colOff>
                    <xdr:row>347</xdr:row>
                    <xdr:rowOff>228600</xdr:rowOff>
                  </from>
                  <to>
                    <xdr:col>42</xdr:col>
                    <xdr:colOff>76200</xdr:colOff>
                    <xdr:row>349</xdr:row>
                    <xdr:rowOff>9525</xdr:rowOff>
                  </to>
                </anchor>
              </controlPr>
            </control>
          </mc:Choice>
        </mc:AlternateContent>
        <mc:AlternateContent xmlns:mc="http://schemas.openxmlformats.org/markup-compatibility/2006">
          <mc:Choice Requires="x14">
            <control shapeId="1259" r:id="rId224" name="Check Box 235">
              <controlPr defaultSize="0" autoFill="0" autoLine="0" autoPict="0">
                <anchor moveWithCells="1">
                  <from>
                    <xdr:col>60</xdr:col>
                    <xdr:colOff>47625</xdr:colOff>
                    <xdr:row>356</xdr:row>
                    <xdr:rowOff>19050</xdr:rowOff>
                  </from>
                  <to>
                    <xdr:col>66</xdr:col>
                    <xdr:colOff>85725</xdr:colOff>
                    <xdr:row>357</xdr:row>
                    <xdr:rowOff>0</xdr:rowOff>
                  </to>
                </anchor>
              </controlPr>
            </control>
          </mc:Choice>
        </mc:AlternateContent>
        <mc:AlternateContent xmlns:mc="http://schemas.openxmlformats.org/markup-compatibility/2006">
          <mc:Choice Requires="x14">
            <control shapeId="1261" r:id="rId225" name="Check Box 237">
              <controlPr defaultSize="0" autoFill="0" autoLine="0" autoPict="0">
                <anchor moveWithCells="1">
                  <from>
                    <xdr:col>61</xdr:col>
                    <xdr:colOff>9525</xdr:colOff>
                    <xdr:row>368</xdr:row>
                    <xdr:rowOff>47625</xdr:rowOff>
                  </from>
                  <to>
                    <xdr:col>67</xdr:col>
                    <xdr:colOff>85725</xdr:colOff>
                    <xdr:row>370</xdr:row>
                    <xdr:rowOff>19050</xdr:rowOff>
                  </to>
                </anchor>
              </controlPr>
            </control>
          </mc:Choice>
        </mc:AlternateContent>
        <mc:AlternateContent xmlns:mc="http://schemas.openxmlformats.org/markup-compatibility/2006">
          <mc:Choice Requires="x14">
            <control shapeId="1263" r:id="rId226" name="Check Box 239">
              <controlPr defaultSize="0" autoFill="0" autoLine="0" autoPict="0">
                <anchor moveWithCells="1">
                  <from>
                    <xdr:col>61</xdr:col>
                    <xdr:colOff>9525</xdr:colOff>
                    <xdr:row>376</xdr:row>
                    <xdr:rowOff>238125</xdr:rowOff>
                  </from>
                  <to>
                    <xdr:col>67</xdr:col>
                    <xdr:colOff>85725</xdr:colOff>
                    <xdr:row>378</xdr:row>
                    <xdr:rowOff>19050</xdr:rowOff>
                  </to>
                </anchor>
              </controlPr>
            </control>
          </mc:Choice>
        </mc:AlternateContent>
        <mc:AlternateContent xmlns:mc="http://schemas.openxmlformats.org/markup-compatibility/2006">
          <mc:Choice Requires="x14">
            <control shapeId="1265" r:id="rId227" name="Check Box 241">
              <controlPr defaultSize="0" autoFill="0" autoLine="0" autoPict="0">
                <anchor moveWithCells="1">
                  <from>
                    <xdr:col>61</xdr:col>
                    <xdr:colOff>9525</xdr:colOff>
                    <xdr:row>369</xdr:row>
                    <xdr:rowOff>238125</xdr:rowOff>
                  </from>
                  <to>
                    <xdr:col>67</xdr:col>
                    <xdr:colOff>85725</xdr:colOff>
                    <xdr:row>371</xdr:row>
                    <xdr:rowOff>19050</xdr:rowOff>
                  </to>
                </anchor>
              </controlPr>
            </control>
          </mc:Choice>
        </mc:AlternateContent>
        <mc:AlternateContent xmlns:mc="http://schemas.openxmlformats.org/markup-compatibility/2006">
          <mc:Choice Requires="x14">
            <control shapeId="1267" r:id="rId228" name="Check Box 243">
              <controlPr defaultSize="0" autoFill="0" autoLine="0" autoPict="0">
                <anchor moveWithCells="1">
                  <from>
                    <xdr:col>61</xdr:col>
                    <xdr:colOff>9525</xdr:colOff>
                    <xdr:row>370</xdr:row>
                    <xdr:rowOff>238125</xdr:rowOff>
                  </from>
                  <to>
                    <xdr:col>67</xdr:col>
                    <xdr:colOff>85725</xdr:colOff>
                    <xdr:row>372</xdr:row>
                    <xdr:rowOff>19050</xdr:rowOff>
                  </to>
                </anchor>
              </controlPr>
            </control>
          </mc:Choice>
        </mc:AlternateContent>
        <mc:AlternateContent xmlns:mc="http://schemas.openxmlformats.org/markup-compatibility/2006">
          <mc:Choice Requires="x14">
            <control shapeId="1269" r:id="rId229" name="Check Box 245">
              <controlPr defaultSize="0" autoFill="0" autoLine="0" autoPict="0">
                <anchor moveWithCells="1">
                  <from>
                    <xdr:col>61</xdr:col>
                    <xdr:colOff>9525</xdr:colOff>
                    <xdr:row>371</xdr:row>
                    <xdr:rowOff>238125</xdr:rowOff>
                  </from>
                  <to>
                    <xdr:col>67</xdr:col>
                    <xdr:colOff>85725</xdr:colOff>
                    <xdr:row>373</xdr:row>
                    <xdr:rowOff>19050</xdr:rowOff>
                  </to>
                </anchor>
              </controlPr>
            </control>
          </mc:Choice>
        </mc:AlternateContent>
        <mc:AlternateContent xmlns:mc="http://schemas.openxmlformats.org/markup-compatibility/2006">
          <mc:Choice Requires="x14">
            <control shapeId="1271" r:id="rId230" name="Check Box 247">
              <controlPr defaultSize="0" autoFill="0" autoLine="0" autoPict="0">
                <anchor moveWithCells="1">
                  <from>
                    <xdr:col>61</xdr:col>
                    <xdr:colOff>9525</xdr:colOff>
                    <xdr:row>372</xdr:row>
                    <xdr:rowOff>238125</xdr:rowOff>
                  </from>
                  <to>
                    <xdr:col>67</xdr:col>
                    <xdr:colOff>85725</xdr:colOff>
                    <xdr:row>374</xdr:row>
                    <xdr:rowOff>19050</xdr:rowOff>
                  </to>
                </anchor>
              </controlPr>
            </control>
          </mc:Choice>
        </mc:AlternateContent>
        <mc:AlternateContent xmlns:mc="http://schemas.openxmlformats.org/markup-compatibility/2006">
          <mc:Choice Requires="x14">
            <control shapeId="1273" r:id="rId231" name="Check Box 249">
              <controlPr defaultSize="0" autoFill="0" autoLine="0" autoPict="0">
                <anchor moveWithCells="1">
                  <from>
                    <xdr:col>61</xdr:col>
                    <xdr:colOff>9525</xdr:colOff>
                    <xdr:row>373</xdr:row>
                    <xdr:rowOff>238125</xdr:rowOff>
                  </from>
                  <to>
                    <xdr:col>67</xdr:col>
                    <xdr:colOff>85725</xdr:colOff>
                    <xdr:row>375</xdr:row>
                    <xdr:rowOff>19050</xdr:rowOff>
                  </to>
                </anchor>
              </controlPr>
            </control>
          </mc:Choice>
        </mc:AlternateContent>
        <mc:AlternateContent xmlns:mc="http://schemas.openxmlformats.org/markup-compatibility/2006">
          <mc:Choice Requires="x14">
            <control shapeId="1275" r:id="rId232" name="Check Box 251">
              <controlPr defaultSize="0" autoFill="0" autoLine="0" autoPict="0">
                <anchor moveWithCells="1">
                  <from>
                    <xdr:col>61</xdr:col>
                    <xdr:colOff>9525</xdr:colOff>
                    <xdr:row>374</xdr:row>
                    <xdr:rowOff>238125</xdr:rowOff>
                  </from>
                  <to>
                    <xdr:col>67</xdr:col>
                    <xdr:colOff>85725</xdr:colOff>
                    <xdr:row>376</xdr:row>
                    <xdr:rowOff>19050</xdr:rowOff>
                  </to>
                </anchor>
              </controlPr>
            </control>
          </mc:Choice>
        </mc:AlternateContent>
        <mc:AlternateContent xmlns:mc="http://schemas.openxmlformats.org/markup-compatibility/2006">
          <mc:Choice Requires="x14">
            <control shapeId="1277" r:id="rId233" name="Check Box 253">
              <controlPr defaultSize="0" autoFill="0" autoLine="0" autoPict="0">
                <anchor moveWithCells="1">
                  <from>
                    <xdr:col>61</xdr:col>
                    <xdr:colOff>9525</xdr:colOff>
                    <xdr:row>375</xdr:row>
                    <xdr:rowOff>238125</xdr:rowOff>
                  </from>
                  <to>
                    <xdr:col>67</xdr:col>
                    <xdr:colOff>85725</xdr:colOff>
                    <xdr:row>377</xdr:row>
                    <xdr:rowOff>19050</xdr:rowOff>
                  </to>
                </anchor>
              </controlPr>
            </control>
          </mc:Choice>
        </mc:AlternateContent>
        <mc:AlternateContent xmlns:mc="http://schemas.openxmlformats.org/markup-compatibility/2006">
          <mc:Choice Requires="x14">
            <control shapeId="1279" r:id="rId234" name="Check Box 255">
              <controlPr defaultSize="0" autoFill="0" autoLine="0" autoPict="0">
                <anchor moveWithCells="1">
                  <from>
                    <xdr:col>42</xdr:col>
                    <xdr:colOff>0</xdr:colOff>
                    <xdr:row>386</xdr:row>
                    <xdr:rowOff>104775</xdr:rowOff>
                  </from>
                  <to>
                    <xdr:col>45</xdr:col>
                    <xdr:colOff>28575</xdr:colOff>
                    <xdr:row>386</xdr:row>
                    <xdr:rowOff>352425</xdr:rowOff>
                  </to>
                </anchor>
              </controlPr>
            </control>
          </mc:Choice>
        </mc:AlternateContent>
        <mc:AlternateContent xmlns:mc="http://schemas.openxmlformats.org/markup-compatibility/2006">
          <mc:Choice Requires="x14">
            <control shapeId="1280" r:id="rId235" name="Check Box 256">
              <controlPr defaultSize="0" autoFill="0" autoLine="0" autoPict="0">
                <anchor moveWithCells="1">
                  <from>
                    <xdr:col>42</xdr:col>
                    <xdr:colOff>0</xdr:colOff>
                    <xdr:row>387</xdr:row>
                    <xdr:rowOff>104775</xdr:rowOff>
                  </from>
                  <to>
                    <xdr:col>45</xdr:col>
                    <xdr:colOff>28575</xdr:colOff>
                    <xdr:row>387</xdr:row>
                    <xdr:rowOff>352425</xdr:rowOff>
                  </to>
                </anchor>
              </controlPr>
            </control>
          </mc:Choice>
        </mc:AlternateContent>
        <mc:AlternateContent xmlns:mc="http://schemas.openxmlformats.org/markup-compatibility/2006">
          <mc:Choice Requires="x14">
            <control shapeId="1281" r:id="rId236" name="Check Box 257">
              <controlPr defaultSize="0" autoFill="0" autoLine="0" autoPict="0">
                <anchor moveWithCells="1">
                  <from>
                    <xdr:col>42</xdr:col>
                    <xdr:colOff>0</xdr:colOff>
                    <xdr:row>388</xdr:row>
                    <xdr:rowOff>104775</xdr:rowOff>
                  </from>
                  <to>
                    <xdr:col>45</xdr:col>
                    <xdr:colOff>28575</xdr:colOff>
                    <xdr:row>388</xdr:row>
                    <xdr:rowOff>352425</xdr:rowOff>
                  </to>
                </anchor>
              </controlPr>
            </control>
          </mc:Choice>
        </mc:AlternateContent>
        <mc:AlternateContent xmlns:mc="http://schemas.openxmlformats.org/markup-compatibility/2006">
          <mc:Choice Requires="x14">
            <control shapeId="1282" r:id="rId237" name="Check Box 258">
              <controlPr defaultSize="0" autoFill="0" autoLine="0" autoPict="0">
                <anchor moveWithCells="1">
                  <from>
                    <xdr:col>42</xdr:col>
                    <xdr:colOff>0</xdr:colOff>
                    <xdr:row>389</xdr:row>
                    <xdr:rowOff>104775</xdr:rowOff>
                  </from>
                  <to>
                    <xdr:col>45</xdr:col>
                    <xdr:colOff>28575</xdr:colOff>
                    <xdr:row>389</xdr:row>
                    <xdr:rowOff>352425</xdr:rowOff>
                  </to>
                </anchor>
              </controlPr>
            </control>
          </mc:Choice>
        </mc:AlternateContent>
        <mc:AlternateContent xmlns:mc="http://schemas.openxmlformats.org/markup-compatibility/2006">
          <mc:Choice Requires="x14">
            <control shapeId="1283" r:id="rId238" name="Check Box 259">
              <controlPr defaultSize="0" autoFill="0" autoLine="0" autoPict="0">
                <anchor moveWithCells="1">
                  <from>
                    <xdr:col>42</xdr:col>
                    <xdr:colOff>0</xdr:colOff>
                    <xdr:row>390</xdr:row>
                    <xdr:rowOff>104775</xdr:rowOff>
                  </from>
                  <to>
                    <xdr:col>45</xdr:col>
                    <xdr:colOff>28575</xdr:colOff>
                    <xdr:row>390</xdr:row>
                    <xdr:rowOff>352425</xdr:rowOff>
                  </to>
                </anchor>
              </controlPr>
            </control>
          </mc:Choice>
        </mc:AlternateContent>
        <mc:AlternateContent xmlns:mc="http://schemas.openxmlformats.org/markup-compatibility/2006">
          <mc:Choice Requires="x14">
            <control shapeId="1284" r:id="rId239" name="Check Box 260">
              <controlPr defaultSize="0" autoFill="0" autoLine="0" autoPict="0">
                <anchor moveWithCells="1">
                  <from>
                    <xdr:col>42</xdr:col>
                    <xdr:colOff>0</xdr:colOff>
                    <xdr:row>391</xdr:row>
                    <xdr:rowOff>104775</xdr:rowOff>
                  </from>
                  <to>
                    <xdr:col>45</xdr:col>
                    <xdr:colOff>28575</xdr:colOff>
                    <xdr:row>391</xdr:row>
                    <xdr:rowOff>352425</xdr:rowOff>
                  </to>
                </anchor>
              </controlPr>
            </control>
          </mc:Choice>
        </mc:AlternateContent>
        <mc:AlternateContent xmlns:mc="http://schemas.openxmlformats.org/markup-compatibility/2006">
          <mc:Choice Requires="x14">
            <control shapeId="1285" r:id="rId240" name="Check Box 261">
              <controlPr defaultSize="0" autoFill="0" autoLine="0" autoPict="0">
                <anchor moveWithCells="1">
                  <from>
                    <xdr:col>41</xdr:col>
                    <xdr:colOff>85725</xdr:colOff>
                    <xdr:row>392</xdr:row>
                    <xdr:rowOff>104775</xdr:rowOff>
                  </from>
                  <to>
                    <xdr:col>45</xdr:col>
                    <xdr:colOff>19050</xdr:colOff>
                    <xdr:row>392</xdr:row>
                    <xdr:rowOff>352425</xdr:rowOff>
                  </to>
                </anchor>
              </controlPr>
            </control>
          </mc:Choice>
        </mc:AlternateContent>
        <mc:AlternateContent xmlns:mc="http://schemas.openxmlformats.org/markup-compatibility/2006">
          <mc:Choice Requires="x14">
            <control shapeId="1286" r:id="rId241" name="Check Box 262">
              <controlPr defaultSize="0" autoFill="0" autoLine="0" autoPict="0">
                <anchor moveWithCells="1">
                  <from>
                    <xdr:col>41</xdr:col>
                    <xdr:colOff>85725</xdr:colOff>
                    <xdr:row>393</xdr:row>
                    <xdr:rowOff>104775</xdr:rowOff>
                  </from>
                  <to>
                    <xdr:col>45</xdr:col>
                    <xdr:colOff>19050</xdr:colOff>
                    <xdr:row>393</xdr:row>
                    <xdr:rowOff>352425</xdr:rowOff>
                  </to>
                </anchor>
              </controlPr>
            </control>
          </mc:Choice>
        </mc:AlternateContent>
        <mc:AlternateContent xmlns:mc="http://schemas.openxmlformats.org/markup-compatibility/2006">
          <mc:Choice Requires="x14">
            <control shapeId="1287" r:id="rId242" name="Check Box 263">
              <controlPr defaultSize="0" autoFill="0" autoLine="0" autoPict="0">
                <anchor moveWithCells="1">
                  <from>
                    <xdr:col>41</xdr:col>
                    <xdr:colOff>85725</xdr:colOff>
                    <xdr:row>394</xdr:row>
                    <xdr:rowOff>104775</xdr:rowOff>
                  </from>
                  <to>
                    <xdr:col>45</xdr:col>
                    <xdr:colOff>19050</xdr:colOff>
                    <xdr:row>394</xdr:row>
                    <xdr:rowOff>352425</xdr:rowOff>
                  </to>
                </anchor>
              </controlPr>
            </control>
          </mc:Choice>
        </mc:AlternateContent>
        <mc:AlternateContent xmlns:mc="http://schemas.openxmlformats.org/markup-compatibility/2006">
          <mc:Choice Requires="x14">
            <control shapeId="1288" r:id="rId243" name="Check Box 264">
              <controlPr defaultSize="0" autoFill="0" autoLine="0" autoPict="0">
                <anchor moveWithCells="1">
                  <from>
                    <xdr:col>41</xdr:col>
                    <xdr:colOff>85725</xdr:colOff>
                    <xdr:row>395</xdr:row>
                    <xdr:rowOff>104775</xdr:rowOff>
                  </from>
                  <to>
                    <xdr:col>45</xdr:col>
                    <xdr:colOff>19050</xdr:colOff>
                    <xdr:row>395</xdr:row>
                    <xdr:rowOff>352425</xdr:rowOff>
                  </to>
                </anchor>
              </controlPr>
            </control>
          </mc:Choice>
        </mc:AlternateContent>
        <mc:AlternateContent xmlns:mc="http://schemas.openxmlformats.org/markup-compatibility/2006">
          <mc:Choice Requires="x14">
            <control shapeId="1289" r:id="rId244" name="Check Box 265">
              <controlPr defaultSize="0" autoFill="0" autoLine="0" autoPict="0">
                <anchor moveWithCells="1">
                  <from>
                    <xdr:col>41</xdr:col>
                    <xdr:colOff>76200</xdr:colOff>
                    <xdr:row>396</xdr:row>
                    <xdr:rowOff>104775</xdr:rowOff>
                  </from>
                  <to>
                    <xdr:col>45</xdr:col>
                    <xdr:colOff>9525</xdr:colOff>
                    <xdr:row>396</xdr:row>
                    <xdr:rowOff>352425</xdr:rowOff>
                  </to>
                </anchor>
              </controlPr>
            </control>
          </mc:Choice>
        </mc:AlternateContent>
        <mc:AlternateContent xmlns:mc="http://schemas.openxmlformats.org/markup-compatibility/2006">
          <mc:Choice Requires="x14">
            <control shapeId="1290" r:id="rId245" name="Check Box 266">
              <controlPr defaultSize="0" autoFill="0" autoLine="0" autoPict="0">
                <anchor moveWithCells="1">
                  <from>
                    <xdr:col>41</xdr:col>
                    <xdr:colOff>76200</xdr:colOff>
                    <xdr:row>397</xdr:row>
                    <xdr:rowOff>104775</xdr:rowOff>
                  </from>
                  <to>
                    <xdr:col>45</xdr:col>
                    <xdr:colOff>9525</xdr:colOff>
                    <xdr:row>397</xdr:row>
                    <xdr:rowOff>352425</xdr:rowOff>
                  </to>
                </anchor>
              </controlPr>
            </control>
          </mc:Choice>
        </mc:AlternateContent>
        <mc:AlternateContent xmlns:mc="http://schemas.openxmlformats.org/markup-compatibility/2006">
          <mc:Choice Requires="x14">
            <control shapeId="1291" r:id="rId246" name="Check Box 267">
              <controlPr defaultSize="0" autoFill="0" autoLine="0" autoPict="0">
                <anchor moveWithCells="1">
                  <from>
                    <xdr:col>41</xdr:col>
                    <xdr:colOff>76200</xdr:colOff>
                    <xdr:row>398</xdr:row>
                    <xdr:rowOff>104775</xdr:rowOff>
                  </from>
                  <to>
                    <xdr:col>45</xdr:col>
                    <xdr:colOff>9525</xdr:colOff>
                    <xdr:row>398</xdr:row>
                    <xdr:rowOff>352425</xdr:rowOff>
                  </to>
                </anchor>
              </controlPr>
            </control>
          </mc:Choice>
        </mc:AlternateContent>
        <mc:AlternateContent xmlns:mc="http://schemas.openxmlformats.org/markup-compatibility/2006">
          <mc:Choice Requires="x14">
            <control shapeId="1292" r:id="rId247" name="Check Box 268">
              <controlPr defaultSize="0" autoFill="0" autoLine="0" autoPict="0">
                <anchor moveWithCells="1">
                  <from>
                    <xdr:col>41</xdr:col>
                    <xdr:colOff>76200</xdr:colOff>
                    <xdr:row>399</xdr:row>
                    <xdr:rowOff>95250</xdr:rowOff>
                  </from>
                  <to>
                    <xdr:col>45</xdr:col>
                    <xdr:colOff>9525</xdr:colOff>
                    <xdr:row>399</xdr:row>
                    <xdr:rowOff>342900</xdr:rowOff>
                  </to>
                </anchor>
              </controlPr>
            </control>
          </mc:Choice>
        </mc:AlternateContent>
        <mc:AlternateContent xmlns:mc="http://schemas.openxmlformats.org/markup-compatibility/2006">
          <mc:Choice Requires="x14">
            <control shapeId="1293" r:id="rId248" name="Check Box 269">
              <controlPr defaultSize="0" autoFill="0" autoLine="0" autoPict="0">
                <anchor moveWithCells="1">
                  <from>
                    <xdr:col>41</xdr:col>
                    <xdr:colOff>85725</xdr:colOff>
                    <xdr:row>400</xdr:row>
                    <xdr:rowOff>104775</xdr:rowOff>
                  </from>
                  <to>
                    <xdr:col>45</xdr:col>
                    <xdr:colOff>19050</xdr:colOff>
                    <xdr:row>400</xdr:row>
                    <xdr:rowOff>352425</xdr:rowOff>
                  </to>
                </anchor>
              </controlPr>
            </control>
          </mc:Choice>
        </mc:AlternateContent>
        <mc:AlternateContent xmlns:mc="http://schemas.openxmlformats.org/markup-compatibility/2006">
          <mc:Choice Requires="x14">
            <control shapeId="1294" r:id="rId249" name="Check Box 270">
              <controlPr defaultSize="0" autoFill="0" autoLine="0" autoPict="0">
                <anchor moveWithCells="1">
                  <from>
                    <xdr:col>48</xdr:col>
                    <xdr:colOff>9525</xdr:colOff>
                    <xdr:row>386</xdr:row>
                    <xdr:rowOff>104775</xdr:rowOff>
                  </from>
                  <to>
                    <xdr:col>51</xdr:col>
                    <xdr:colOff>38100</xdr:colOff>
                    <xdr:row>386</xdr:row>
                    <xdr:rowOff>352425</xdr:rowOff>
                  </to>
                </anchor>
              </controlPr>
            </control>
          </mc:Choice>
        </mc:AlternateContent>
        <mc:AlternateContent xmlns:mc="http://schemas.openxmlformats.org/markup-compatibility/2006">
          <mc:Choice Requires="x14">
            <control shapeId="1295" r:id="rId250" name="Check Box 271">
              <controlPr defaultSize="0" autoFill="0" autoLine="0" autoPict="0">
                <anchor moveWithCells="1">
                  <from>
                    <xdr:col>48</xdr:col>
                    <xdr:colOff>9525</xdr:colOff>
                    <xdr:row>387</xdr:row>
                    <xdr:rowOff>104775</xdr:rowOff>
                  </from>
                  <to>
                    <xdr:col>51</xdr:col>
                    <xdr:colOff>38100</xdr:colOff>
                    <xdr:row>387</xdr:row>
                    <xdr:rowOff>352425</xdr:rowOff>
                  </to>
                </anchor>
              </controlPr>
            </control>
          </mc:Choice>
        </mc:AlternateContent>
        <mc:AlternateContent xmlns:mc="http://schemas.openxmlformats.org/markup-compatibility/2006">
          <mc:Choice Requires="x14">
            <control shapeId="1296" r:id="rId251" name="Check Box 272">
              <controlPr defaultSize="0" autoFill="0" autoLine="0" autoPict="0">
                <anchor moveWithCells="1">
                  <from>
                    <xdr:col>48</xdr:col>
                    <xdr:colOff>9525</xdr:colOff>
                    <xdr:row>388</xdr:row>
                    <xdr:rowOff>104775</xdr:rowOff>
                  </from>
                  <to>
                    <xdr:col>51</xdr:col>
                    <xdr:colOff>38100</xdr:colOff>
                    <xdr:row>388</xdr:row>
                    <xdr:rowOff>352425</xdr:rowOff>
                  </to>
                </anchor>
              </controlPr>
            </control>
          </mc:Choice>
        </mc:AlternateContent>
        <mc:AlternateContent xmlns:mc="http://schemas.openxmlformats.org/markup-compatibility/2006">
          <mc:Choice Requires="x14">
            <control shapeId="1297" r:id="rId252" name="Check Box 273">
              <controlPr defaultSize="0" autoFill="0" autoLine="0" autoPict="0">
                <anchor moveWithCells="1">
                  <from>
                    <xdr:col>48</xdr:col>
                    <xdr:colOff>9525</xdr:colOff>
                    <xdr:row>389</xdr:row>
                    <xdr:rowOff>104775</xdr:rowOff>
                  </from>
                  <to>
                    <xdr:col>51</xdr:col>
                    <xdr:colOff>38100</xdr:colOff>
                    <xdr:row>389</xdr:row>
                    <xdr:rowOff>352425</xdr:rowOff>
                  </to>
                </anchor>
              </controlPr>
            </control>
          </mc:Choice>
        </mc:AlternateContent>
        <mc:AlternateContent xmlns:mc="http://schemas.openxmlformats.org/markup-compatibility/2006">
          <mc:Choice Requires="x14">
            <control shapeId="1298" r:id="rId253" name="Check Box 274">
              <controlPr defaultSize="0" autoFill="0" autoLine="0" autoPict="0">
                <anchor moveWithCells="1">
                  <from>
                    <xdr:col>48</xdr:col>
                    <xdr:colOff>9525</xdr:colOff>
                    <xdr:row>390</xdr:row>
                    <xdr:rowOff>104775</xdr:rowOff>
                  </from>
                  <to>
                    <xdr:col>51</xdr:col>
                    <xdr:colOff>38100</xdr:colOff>
                    <xdr:row>390</xdr:row>
                    <xdr:rowOff>352425</xdr:rowOff>
                  </to>
                </anchor>
              </controlPr>
            </control>
          </mc:Choice>
        </mc:AlternateContent>
        <mc:AlternateContent xmlns:mc="http://schemas.openxmlformats.org/markup-compatibility/2006">
          <mc:Choice Requires="x14">
            <control shapeId="1299" r:id="rId254" name="Check Box 275">
              <controlPr defaultSize="0" autoFill="0" autoLine="0" autoPict="0">
                <anchor moveWithCells="1">
                  <from>
                    <xdr:col>48</xdr:col>
                    <xdr:colOff>9525</xdr:colOff>
                    <xdr:row>391</xdr:row>
                    <xdr:rowOff>104775</xdr:rowOff>
                  </from>
                  <to>
                    <xdr:col>51</xdr:col>
                    <xdr:colOff>38100</xdr:colOff>
                    <xdr:row>391</xdr:row>
                    <xdr:rowOff>352425</xdr:rowOff>
                  </to>
                </anchor>
              </controlPr>
            </control>
          </mc:Choice>
        </mc:AlternateContent>
        <mc:AlternateContent xmlns:mc="http://schemas.openxmlformats.org/markup-compatibility/2006">
          <mc:Choice Requires="x14">
            <control shapeId="1300" r:id="rId255" name="Check Box 276">
              <controlPr defaultSize="0" autoFill="0" autoLine="0" autoPict="0">
                <anchor moveWithCells="1">
                  <from>
                    <xdr:col>48</xdr:col>
                    <xdr:colOff>9525</xdr:colOff>
                    <xdr:row>392</xdr:row>
                    <xdr:rowOff>104775</xdr:rowOff>
                  </from>
                  <to>
                    <xdr:col>51</xdr:col>
                    <xdr:colOff>38100</xdr:colOff>
                    <xdr:row>392</xdr:row>
                    <xdr:rowOff>352425</xdr:rowOff>
                  </to>
                </anchor>
              </controlPr>
            </control>
          </mc:Choice>
        </mc:AlternateContent>
        <mc:AlternateContent xmlns:mc="http://schemas.openxmlformats.org/markup-compatibility/2006">
          <mc:Choice Requires="x14">
            <control shapeId="1301" r:id="rId256" name="Check Box 277">
              <controlPr defaultSize="0" autoFill="0" autoLine="0" autoPict="0">
                <anchor moveWithCells="1">
                  <from>
                    <xdr:col>48</xdr:col>
                    <xdr:colOff>9525</xdr:colOff>
                    <xdr:row>393</xdr:row>
                    <xdr:rowOff>104775</xdr:rowOff>
                  </from>
                  <to>
                    <xdr:col>51</xdr:col>
                    <xdr:colOff>38100</xdr:colOff>
                    <xdr:row>393</xdr:row>
                    <xdr:rowOff>352425</xdr:rowOff>
                  </to>
                </anchor>
              </controlPr>
            </control>
          </mc:Choice>
        </mc:AlternateContent>
        <mc:AlternateContent xmlns:mc="http://schemas.openxmlformats.org/markup-compatibility/2006">
          <mc:Choice Requires="x14">
            <control shapeId="1302" r:id="rId257" name="Check Box 278">
              <controlPr defaultSize="0" autoFill="0" autoLine="0" autoPict="0">
                <anchor moveWithCells="1">
                  <from>
                    <xdr:col>48</xdr:col>
                    <xdr:colOff>9525</xdr:colOff>
                    <xdr:row>394</xdr:row>
                    <xdr:rowOff>104775</xdr:rowOff>
                  </from>
                  <to>
                    <xdr:col>51</xdr:col>
                    <xdr:colOff>38100</xdr:colOff>
                    <xdr:row>394</xdr:row>
                    <xdr:rowOff>352425</xdr:rowOff>
                  </to>
                </anchor>
              </controlPr>
            </control>
          </mc:Choice>
        </mc:AlternateContent>
        <mc:AlternateContent xmlns:mc="http://schemas.openxmlformats.org/markup-compatibility/2006">
          <mc:Choice Requires="x14">
            <control shapeId="1303" r:id="rId258" name="Check Box 279">
              <controlPr defaultSize="0" autoFill="0" autoLine="0" autoPict="0">
                <anchor moveWithCells="1">
                  <from>
                    <xdr:col>48</xdr:col>
                    <xdr:colOff>9525</xdr:colOff>
                    <xdr:row>395</xdr:row>
                    <xdr:rowOff>104775</xdr:rowOff>
                  </from>
                  <to>
                    <xdr:col>51</xdr:col>
                    <xdr:colOff>38100</xdr:colOff>
                    <xdr:row>395</xdr:row>
                    <xdr:rowOff>352425</xdr:rowOff>
                  </to>
                </anchor>
              </controlPr>
            </control>
          </mc:Choice>
        </mc:AlternateContent>
        <mc:AlternateContent xmlns:mc="http://schemas.openxmlformats.org/markup-compatibility/2006">
          <mc:Choice Requires="x14">
            <control shapeId="1304" r:id="rId259" name="Check Box 280">
              <controlPr defaultSize="0" autoFill="0" autoLine="0" autoPict="0">
                <anchor moveWithCells="1">
                  <from>
                    <xdr:col>48</xdr:col>
                    <xdr:colOff>9525</xdr:colOff>
                    <xdr:row>396</xdr:row>
                    <xdr:rowOff>104775</xdr:rowOff>
                  </from>
                  <to>
                    <xdr:col>51</xdr:col>
                    <xdr:colOff>38100</xdr:colOff>
                    <xdr:row>396</xdr:row>
                    <xdr:rowOff>352425</xdr:rowOff>
                  </to>
                </anchor>
              </controlPr>
            </control>
          </mc:Choice>
        </mc:AlternateContent>
        <mc:AlternateContent xmlns:mc="http://schemas.openxmlformats.org/markup-compatibility/2006">
          <mc:Choice Requires="x14">
            <control shapeId="1305" r:id="rId260" name="Check Box 281">
              <controlPr defaultSize="0" autoFill="0" autoLine="0" autoPict="0">
                <anchor moveWithCells="1">
                  <from>
                    <xdr:col>48</xdr:col>
                    <xdr:colOff>9525</xdr:colOff>
                    <xdr:row>397</xdr:row>
                    <xdr:rowOff>104775</xdr:rowOff>
                  </from>
                  <to>
                    <xdr:col>51</xdr:col>
                    <xdr:colOff>38100</xdr:colOff>
                    <xdr:row>397</xdr:row>
                    <xdr:rowOff>352425</xdr:rowOff>
                  </to>
                </anchor>
              </controlPr>
            </control>
          </mc:Choice>
        </mc:AlternateContent>
        <mc:AlternateContent xmlns:mc="http://schemas.openxmlformats.org/markup-compatibility/2006">
          <mc:Choice Requires="x14">
            <control shapeId="1306" r:id="rId261" name="Check Box 282">
              <controlPr defaultSize="0" autoFill="0" autoLine="0" autoPict="0">
                <anchor moveWithCells="1">
                  <from>
                    <xdr:col>48</xdr:col>
                    <xdr:colOff>9525</xdr:colOff>
                    <xdr:row>398</xdr:row>
                    <xdr:rowOff>104775</xdr:rowOff>
                  </from>
                  <to>
                    <xdr:col>51</xdr:col>
                    <xdr:colOff>38100</xdr:colOff>
                    <xdr:row>398</xdr:row>
                    <xdr:rowOff>352425</xdr:rowOff>
                  </to>
                </anchor>
              </controlPr>
            </control>
          </mc:Choice>
        </mc:AlternateContent>
        <mc:AlternateContent xmlns:mc="http://schemas.openxmlformats.org/markup-compatibility/2006">
          <mc:Choice Requires="x14">
            <control shapeId="1307" r:id="rId262" name="Check Box 283">
              <controlPr defaultSize="0" autoFill="0" autoLine="0" autoPict="0">
                <anchor moveWithCells="1">
                  <from>
                    <xdr:col>48</xdr:col>
                    <xdr:colOff>9525</xdr:colOff>
                    <xdr:row>399</xdr:row>
                    <xdr:rowOff>104775</xdr:rowOff>
                  </from>
                  <to>
                    <xdr:col>51</xdr:col>
                    <xdr:colOff>38100</xdr:colOff>
                    <xdr:row>399</xdr:row>
                    <xdr:rowOff>352425</xdr:rowOff>
                  </to>
                </anchor>
              </controlPr>
            </control>
          </mc:Choice>
        </mc:AlternateContent>
        <mc:AlternateContent xmlns:mc="http://schemas.openxmlformats.org/markup-compatibility/2006">
          <mc:Choice Requires="x14">
            <control shapeId="1308" r:id="rId263" name="Check Box 284">
              <controlPr defaultSize="0" autoFill="0" autoLine="0" autoPict="0">
                <anchor moveWithCells="1">
                  <from>
                    <xdr:col>48</xdr:col>
                    <xdr:colOff>9525</xdr:colOff>
                    <xdr:row>400</xdr:row>
                    <xdr:rowOff>104775</xdr:rowOff>
                  </from>
                  <to>
                    <xdr:col>51</xdr:col>
                    <xdr:colOff>38100</xdr:colOff>
                    <xdr:row>400</xdr:row>
                    <xdr:rowOff>352425</xdr:rowOff>
                  </to>
                </anchor>
              </controlPr>
            </control>
          </mc:Choice>
        </mc:AlternateContent>
        <mc:AlternateContent xmlns:mc="http://schemas.openxmlformats.org/markup-compatibility/2006">
          <mc:Choice Requires="x14">
            <control shapeId="1309" r:id="rId264" name="Check Box 285">
              <controlPr defaultSize="0" autoFill="0" autoLine="0" autoPict="0">
                <anchor moveWithCells="1">
                  <from>
                    <xdr:col>53</xdr:col>
                    <xdr:colOff>76200</xdr:colOff>
                    <xdr:row>386</xdr:row>
                    <xdr:rowOff>104775</xdr:rowOff>
                  </from>
                  <to>
                    <xdr:col>57</xdr:col>
                    <xdr:colOff>9525</xdr:colOff>
                    <xdr:row>386</xdr:row>
                    <xdr:rowOff>352425</xdr:rowOff>
                  </to>
                </anchor>
              </controlPr>
            </control>
          </mc:Choice>
        </mc:AlternateContent>
        <mc:AlternateContent xmlns:mc="http://schemas.openxmlformats.org/markup-compatibility/2006">
          <mc:Choice Requires="x14">
            <control shapeId="1310" r:id="rId265" name="Check Box 286">
              <controlPr defaultSize="0" autoFill="0" autoLine="0" autoPict="0">
                <anchor moveWithCells="1">
                  <from>
                    <xdr:col>53</xdr:col>
                    <xdr:colOff>76200</xdr:colOff>
                    <xdr:row>387</xdr:row>
                    <xdr:rowOff>104775</xdr:rowOff>
                  </from>
                  <to>
                    <xdr:col>57</xdr:col>
                    <xdr:colOff>9525</xdr:colOff>
                    <xdr:row>387</xdr:row>
                    <xdr:rowOff>352425</xdr:rowOff>
                  </to>
                </anchor>
              </controlPr>
            </control>
          </mc:Choice>
        </mc:AlternateContent>
        <mc:AlternateContent xmlns:mc="http://schemas.openxmlformats.org/markup-compatibility/2006">
          <mc:Choice Requires="x14">
            <control shapeId="1311" r:id="rId266" name="Check Box 287">
              <controlPr defaultSize="0" autoFill="0" autoLine="0" autoPict="0">
                <anchor moveWithCells="1">
                  <from>
                    <xdr:col>53</xdr:col>
                    <xdr:colOff>76200</xdr:colOff>
                    <xdr:row>388</xdr:row>
                    <xdr:rowOff>104775</xdr:rowOff>
                  </from>
                  <to>
                    <xdr:col>57</xdr:col>
                    <xdr:colOff>9525</xdr:colOff>
                    <xdr:row>388</xdr:row>
                    <xdr:rowOff>352425</xdr:rowOff>
                  </to>
                </anchor>
              </controlPr>
            </control>
          </mc:Choice>
        </mc:AlternateContent>
        <mc:AlternateContent xmlns:mc="http://schemas.openxmlformats.org/markup-compatibility/2006">
          <mc:Choice Requires="x14">
            <control shapeId="1312" r:id="rId267" name="Check Box 288">
              <controlPr defaultSize="0" autoFill="0" autoLine="0" autoPict="0">
                <anchor moveWithCells="1">
                  <from>
                    <xdr:col>53</xdr:col>
                    <xdr:colOff>76200</xdr:colOff>
                    <xdr:row>389</xdr:row>
                    <xdr:rowOff>104775</xdr:rowOff>
                  </from>
                  <to>
                    <xdr:col>57</xdr:col>
                    <xdr:colOff>9525</xdr:colOff>
                    <xdr:row>389</xdr:row>
                    <xdr:rowOff>352425</xdr:rowOff>
                  </to>
                </anchor>
              </controlPr>
            </control>
          </mc:Choice>
        </mc:AlternateContent>
        <mc:AlternateContent xmlns:mc="http://schemas.openxmlformats.org/markup-compatibility/2006">
          <mc:Choice Requires="x14">
            <control shapeId="1313" r:id="rId268" name="Check Box 289">
              <controlPr defaultSize="0" autoFill="0" autoLine="0" autoPict="0">
                <anchor moveWithCells="1">
                  <from>
                    <xdr:col>53</xdr:col>
                    <xdr:colOff>76200</xdr:colOff>
                    <xdr:row>390</xdr:row>
                    <xdr:rowOff>104775</xdr:rowOff>
                  </from>
                  <to>
                    <xdr:col>57</xdr:col>
                    <xdr:colOff>9525</xdr:colOff>
                    <xdr:row>390</xdr:row>
                    <xdr:rowOff>352425</xdr:rowOff>
                  </to>
                </anchor>
              </controlPr>
            </control>
          </mc:Choice>
        </mc:AlternateContent>
        <mc:AlternateContent xmlns:mc="http://schemas.openxmlformats.org/markup-compatibility/2006">
          <mc:Choice Requires="x14">
            <control shapeId="1314" r:id="rId269" name="Check Box 290">
              <controlPr defaultSize="0" autoFill="0" autoLine="0" autoPict="0">
                <anchor moveWithCells="1">
                  <from>
                    <xdr:col>53</xdr:col>
                    <xdr:colOff>76200</xdr:colOff>
                    <xdr:row>391</xdr:row>
                    <xdr:rowOff>104775</xdr:rowOff>
                  </from>
                  <to>
                    <xdr:col>57</xdr:col>
                    <xdr:colOff>9525</xdr:colOff>
                    <xdr:row>391</xdr:row>
                    <xdr:rowOff>352425</xdr:rowOff>
                  </to>
                </anchor>
              </controlPr>
            </control>
          </mc:Choice>
        </mc:AlternateContent>
        <mc:AlternateContent xmlns:mc="http://schemas.openxmlformats.org/markup-compatibility/2006">
          <mc:Choice Requires="x14">
            <control shapeId="1315" r:id="rId270" name="Check Box 291">
              <controlPr defaultSize="0" autoFill="0" autoLine="0" autoPict="0">
                <anchor moveWithCells="1">
                  <from>
                    <xdr:col>53</xdr:col>
                    <xdr:colOff>76200</xdr:colOff>
                    <xdr:row>392</xdr:row>
                    <xdr:rowOff>104775</xdr:rowOff>
                  </from>
                  <to>
                    <xdr:col>57</xdr:col>
                    <xdr:colOff>9525</xdr:colOff>
                    <xdr:row>392</xdr:row>
                    <xdr:rowOff>352425</xdr:rowOff>
                  </to>
                </anchor>
              </controlPr>
            </control>
          </mc:Choice>
        </mc:AlternateContent>
        <mc:AlternateContent xmlns:mc="http://schemas.openxmlformats.org/markup-compatibility/2006">
          <mc:Choice Requires="x14">
            <control shapeId="1316" r:id="rId271" name="Check Box 292">
              <controlPr defaultSize="0" autoFill="0" autoLine="0" autoPict="0">
                <anchor moveWithCells="1">
                  <from>
                    <xdr:col>53</xdr:col>
                    <xdr:colOff>76200</xdr:colOff>
                    <xdr:row>393</xdr:row>
                    <xdr:rowOff>104775</xdr:rowOff>
                  </from>
                  <to>
                    <xdr:col>57</xdr:col>
                    <xdr:colOff>9525</xdr:colOff>
                    <xdr:row>393</xdr:row>
                    <xdr:rowOff>352425</xdr:rowOff>
                  </to>
                </anchor>
              </controlPr>
            </control>
          </mc:Choice>
        </mc:AlternateContent>
        <mc:AlternateContent xmlns:mc="http://schemas.openxmlformats.org/markup-compatibility/2006">
          <mc:Choice Requires="x14">
            <control shapeId="1317" r:id="rId272" name="Check Box 293">
              <controlPr defaultSize="0" autoFill="0" autoLine="0" autoPict="0">
                <anchor moveWithCells="1">
                  <from>
                    <xdr:col>53</xdr:col>
                    <xdr:colOff>76200</xdr:colOff>
                    <xdr:row>394</xdr:row>
                    <xdr:rowOff>104775</xdr:rowOff>
                  </from>
                  <to>
                    <xdr:col>57</xdr:col>
                    <xdr:colOff>9525</xdr:colOff>
                    <xdr:row>394</xdr:row>
                    <xdr:rowOff>352425</xdr:rowOff>
                  </to>
                </anchor>
              </controlPr>
            </control>
          </mc:Choice>
        </mc:AlternateContent>
        <mc:AlternateContent xmlns:mc="http://schemas.openxmlformats.org/markup-compatibility/2006">
          <mc:Choice Requires="x14">
            <control shapeId="1318" r:id="rId273" name="Check Box 294">
              <controlPr defaultSize="0" autoFill="0" autoLine="0" autoPict="0">
                <anchor moveWithCells="1">
                  <from>
                    <xdr:col>53</xdr:col>
                    <xdr:colOff>76200</xdr:colOff>
                    <xdr:row>395</xdr:row>
                    <xdr:rowOff>104775</xdr:rowOff>
                  </from>
                  <to>
                    <xdr:col>57</xdr:col>
                    <xdr:colOff>9525</xdr:colOff>
                    <xdr:row>395</xdr:row>
                    <xdr:rowOff>352425</xdr:rowOff>
                  </to>
                </anchor>
              </controlPr>
            </control>
          </mc:Choice>
        </mc:AlternateContent>
        <mc:AlternateContent xmlns:mc="http://schemas.openxmlformats.org/markup-compatibility/2006">
          <mc:Choice Requires="x14">
            <control shapeId="1319" r:id="rId274" name="Check Box 295">
              <controlPr defaultSize="0" autoFill="0" autoLine="0" autoPict="0">
                <anchor moveWithCells="1">
                  <from>
                    <xdr:col>53</xdr:col>
                    <xdr:colOff>66675</xdr:colOff>
                    <xdr:row>396</xdr:row>
                    <xdr:rowOff>104775</xdr:rowOff>
                  </from>
                  <to>
                    <xdr:col>57</xdr:col>
                    <xdr:colOff>0</xdr:colOff>
                    <xdr:row>396</xdr:row>
                    <xdr:rowOff>352425</xdr:rowOff>
                  </to>
                </anchor>
              </controlPr>
            </control>
          </mc:Choice>
        </mc:AlternateContent>
        <mc:AlternateContent xmlns:mc="http://schemas.openxmlformats.org/markup-compatibility/2006">
          <mc:Choice Requires="x14">
            <control shapeId="1320" r:id="rId275" name="Check Box 296">
              <controlPr defaultSize="0" autoFill="0" autoLine="0" autoPict="0">
                <anchor moveWithCells="1">
                  <from>
                    <xdr:col>53</xdr:col>
                    <xdr:colOff>66675</xdr:colOff>
                    <xdr:row>397</xdr:row>
                    <xdr:rowOff>104775</xdr:rowOff>
                  </from>
                  <to>
                    <xdr:col>57</xdr:col>
                    <xdr:colOff>0</xdr:colOff>
                    <xdr:row>397</xdr:row>
                    <xdr:rowOff>352425</xdr:rowOff>
                  </to>
                </anchor>
              </controlPr>
            </control>
          </mc:Choice>
        </mc:AlternateContent>
        <mc:AlternateContent xmlns:mc="http://schemas.openxmlformats.org/markup-compatibility/2006">
          <mc:Choice Requires="x14">
            <control shapeId="1321" r:id="rId276" name="Check Box 297">
              <controlPr defaultSize="0" autoFill="0" autoLine="0" autoPict="0">
                <anchor moveWithCells="1">
                  <from>
                    <xdr:col>53</xdr:col>
                    <xdr:colOff>76200</xdr:colOff>
                    <xdr:row>398</xdr:row>
                    <xdr:rowOff>104775</xdr:rowOff>
                  </from>
                  <to>
                    <xdr:col>57</xdr:col>
                    <xdr:colOff>9525</xdr:colOff>
                    <xdr:row>398</xdr:row>
                    <xdr:rowOff>352425</xdr:rowOff>
                  </to>
                </anchor>
              </controlPr>
            </control>
          </mc:Choice>
        </mc:AlternateContent>
        <mc:AlternateContent xmlns:mc="http://schemas.openxmlformats.org/markup-compatibility/2006">
          <mc:Choice Requires="x14">
            <control shapeId="1322" r:id="rId277" name="Check Box 298">
              <controlPr defaultSize="0" autoFill="0" autoLine="0" autoPict="0">
                <anchor moveWithCells="1">
                  <from>
                    <xdr:col>53</xdr:col>
                    <xdr:colOff>76200</xdr:colOff>
                    <xdr:row>399</xdr:row>
                    <xdr:rowOff>104775</xdr:rowOff>
                  </from>
                  <to>
                    <xdr:col>57</xdr:col>
                    <xdr:colOff>9525</xdr:colOff>
                    <xdr:row>399</xdr:row>
                    <xdr:rowOff>352425</xdr:rowOff>
                  </to>
                </anchor>
              </controlPr>
            </control>
          </mc:Choice>
        </mc:AlternateContent>
        <mc:AlternateContent xmlns:mc="http://schemas.openxmlformats.org/markup-compatibility/2006">
          <mc:Choice Requires="x14">
            <control shapeId="1323" r:id="rId278" name="Check Box 299">
              <controlPr defaultSize="0" autoFill="0" autoLine="0" autoPict="0">
                <anchor moveWithCells="1">
                  <from>
                    <xdr:col>53</xdr:col>
                    <xdr:colOff>76200</xdr:colOff>
                    <xdr:row>400</xdr:row>
                    <xdr:rowOff>104775</xdr:rowOff>
                  </from>
                  <to>
                    <xdr:col>57</xdr:col>
                    <xdr:colOff>9525</xdr:colOff>
                    <xdr:row>400</xdr:row>
                    <xdr:rowOff>352425</xdr:rowOff>
                  </to>
                </anchor>
              </controlPr>
            </control>
          </mc:Choice>
        </mc:AlternateContent>
        <mc:AlternateContent xmlns:mc="http://schemas.openxmlformats.org/markup-compatibility/2006">
          <mc:Choice Requires="x14">
            <control shapeId="1324" r:id="rId279" name="Check Box 300">
              <controlPr defaultSize="0" autoFill="0" autoLine="0" autoPict="0">
                <anchor moveWithCells="1">
                  <from>
                    <xdr:col>59</xdr:col>
                    <xdr:colOff>85725</xdr:colOff>
                    <xdr:row>386</xdr:row>
                    <xdr:rowOff>104775</xdr:rowOff>
                  </from>
                  <to>
                    <xdr:col>63</xdr:col>
                    <xdr:colOff>19050</xdr:colOff>
                    <xdr:row>386</xdr:row>
                    <xdr:rowOff>352425</xdr:rowOff>
                  </to>
                </anchor>
              </controlPr>
            </control>
          </mc:Choice>
        </mc:AlternateContent>
        <mc:AlternateContent xmlns:mc="http://schemas.openxmlformats.org/markup-compatibility/2006">
          <mc:Choice Requires="x14">
            <control shapeId="1325" r:id="rId280" name="Check Box 301">
              <controlPr defaultSize="0" autoFill="0" autoLine="0" autoPict="0">
                <anchor moveWithCells="1">
                  <from>
                    <xdr:col>59</xdr:col>
                    <xdr:colOff>85725</xdr:colOff>
                    <xdr:row>387</xdr:row>
                    <xdr:rowOff>104775</xdr:rowOff>
                  </from>
                  <to>
                    <xdr:col>63</xdr:col>
                    <xdr:colOff>19050</xdr:colOff>
                    <xdr:row>387</xdr:row>
                    <xdr:rowOff>352425</xdr:rowOff>
                  </to>
                </anchor>
              </controlPr>
            </control>
          </mc:Choice>
        </mc:AlternateContent>
        <mc:AlternateContent xmlns:mc="http://schemas.openxmlformats.org/markup-compatibility/2006">
          <mc:Choice Requires="x14">
            <control shapeId="1326" r:id="rId281" name="Check Box 302">
              <controlPr defaultSize="0" autoFill="0" autoLine="0" autoPict="0">
                <anchor moveWithCells="1">
                  <from>
                    <xdr:col>59</xdr:col>
                    <xdr:colOff>85725</xdr:colOff>
                    <xdr:row>388</xdr:row>
                    <xdr:rowOff>104775</xdr:rowOff>
                  </from>
                  <to>
                    <xdr:col>63</xdr:col>
                    <xdr:colOff>19050</xdr:colOff>
                    <xdr:row>388</xdr:row>
                    <xdr:rowOff>352425</xdr:rowOff>
                  </to>
                </anchor>
              </controlPr>
            </control>
          </mc:Choice>
        </mc:AlternateContent>
        <mc:AlternateContent xmlns:mc="http://schemas.openxmlformats.org/markup-compatibility/2006">
          <mc:Choice Requires="x14">
            <control shapeId="1327" r:id="rId282" name="Check Box 303">
              <controlPr defaultSize="0" autoFill="0" autoLine="0" autoPict="0">
                <anchor moveWithCells="1">
                  <from>
                    <xdr:col>59</xdr:col>
                    <xdr:colOff>76200</xdr:colOff>
                    <xdr:row>389</xdr:row>
                    <xdr:rowOff>104775</xdr:rowOff>
                  </from>
                  <to>
                    <xdr:col>63</xdr:col>
                    <xdr:colOff>9525</xdr:colOff>
                    <xdr:row>389</xdr:row>
                    <xdr:rowOff>352425</xdr:rowOff>
                  </to>
                </anchor>
              </controlPr>
            </control>
          </mc:Choice>
        </mc:AlternateContent>
        <mc:AlternateContent xmlns:mc="http://schemas.openxmlformats.org/markup-compatibility/2006">
          <mc:Choice Requires="x14">
            <control shapeId="1328" r:id="rId283" name="Check Box 304">
              <controlPr defaultSize="0" autoFill="0" autoLine="0" autoPict="0">
                <anchor moveWithCells="1">
                  <from>
                    <xdr:col>59</xdr:col>
                    <xdr:colOff>85725</xdr:colOff>
                    <xdr:row>390</xdr:row>
                    <xdr:rowOff>104775</xdr:rowOff>
                  </from>
                  <to>
                    <xdr:col>63</xdr:col>
                    <xdr:colOff>19050</xdr:colOff>
                    <xdr:row>390</xdr:row>
                    <xdr:rowOff>352425</xdr:rowOff>
                  </to>
                </anchor>
              </controlPr>
            </control>
          </mc:Choice>
        </mc:AlternateContent>
        <mc:AlternateContent xmlns:mc="http://schemas.openxmlformats.org/markup-compatibility/2006">
          <mc:Choice Requires="x14">
            <control shapeId="1329" r:id="rId284" name="Check Box 305">
              <controlPr defaultSize="0" autoFill="0" autoLine="0" autoPict="0">
                <anchor moveWithCells="1">
                  <from>
                    <xdr:col>59</xdr:col>
                    <xdr:colOff>85725</xdr:colOff>
                    <xdr:row>391</xdr:row>
                    <xdr:rowOff>104775</xdr:rowOff>
                  </from>
                  <to>
                    <xdr:col>63</xdr:col>
                    <xdr:colOff>19050</xdr:colOff>
                    <xdr:row>391</xdr:row>
                    <xdr:rowOff>352425</xdr:rowOff>
                  </to>
                </anchor>
              </controlPr>
            </control>
          </mc:Choice>
        </mc:AlternateContent>
        <mc:AlternateContent xmlns:mc="http://schemas.openxmlformats.org/markup-compatibility/2006">
          <mc:Choice Requires="x14">
            <control shapeId="1330" r:id="rId285" name="Check Box 306">
              <controlPr defaultSize="0" autoFill="0" autoLine="0" autoPict="0">
                <anchor moveWithCells="1">
                  <from>
                    <xdr:col>59</xdr:col>
                    <xdr:colOff>85725</xdr:colOff>
                    <xdr:row>392</xdr:row>
                    <xdr:rowOff>104775</xdr:rowOff>
                  </from>
                  <to>
                    <xdr:col>63</xdr:col>
                    <xdr:colOff>19050</xdr:colOff>
                    <xdr:row>392</xdr:row>
                    <xdr:rowOff>352425</xdr:rowOff>
                  </to>
                </anchor>
              </controlPr>
            </control>
          </mc:Choice>
        </mc:AlternateContent>
        <mc:AlternateContent xmlns:mc="http://schemas.openxmlformats.org/markup-compatibility/2006">
          <mc:Choice Requires="x14">
            <control shapeId="1331" r:id="rId286" name="Check Box 307">
              <controlPr defaultSize="0" autoFill="0" autoLine="0" autoPict="0">
                <anchor moveWithCells="1">
                  <from>
                    <xdr:col>59</xdr:col>
                    <xdr:colOff>85725</xdr:colOff>
                    <xdr:row>393</xdr:row>
                    <xdr:rowOff>104775</xdr:rowOff>
                  </from>
                  <to>
                    <xdr:col>63</xdr:col>
                    <xdr:colOff>19050</xdr:colOff>
                    <xdr:row>393</xdr:row>
                    <xdr:rowOff>352425</xdr:rowOff>
                  </to>
                </anchor>
              </controlPr>
            </control>
          </mc:Choice>
        </mc:AlternateContent>
        <mc:AlternateContent xmlns:mc="http://schemas.openxmlformats.org/markup-compatibility/2006">
          <mc:Choice Requires="x14">
            <control shapeId="1332" r:id="rId287" name="Check Box 308">
              <controlPr defaultSize="0" autoFill="0" autoLine="0" autoPict="0">
                <anchor moveWithCells="1">
                  <from>
                    <xdr:col>59</xdr:col>
                    <xdr:colOff>85725</xdr:colOff>
                    <xdr:row>394</xdr:row>
                    <xdr:rowOff>104775</xdr:rowOff>
                  </from>
                  <to>
                    <xdr:col>63</xdr:col>
                    <xdr:colOff>19050</xdr:colOff>
                    <xdr:row>394</xdr:row>
                    <xdr:rowOff>352425</xdr:rowOff>
                  </to>
                </anchor>
              </controlPr>
            </control>
          </mc:Choice>
        </mc:AlternateContent>
        <mc:AlternateContent xmlns:mc="http://schemas.openxmlformats.org/markup-compatibility/2006">
          <mc:Choice Requires="x14">
            <control shapeId="1333" r:id="rId288" name="Check Box 309">
              <controlPr defaultSize="0" autoFill="0" autoLine="0" autoPict="0">
                <anchor moveWithCells="1">
                  <from>
                    <xdr:col>59</xdr:col>
                    <xdr:colOff>85725</xdr:colOff>
                    <xdr:row>395</xdr:row>
                    <xdr:rowOff>104775</xdr:rowOff>
                  </from>
                  <to>
                    <xdr:col>63</xdr:col>
                    <xdr:colOff>19050</xdr:colOff>
                    <xdr:row>395</xdr:row>
                    <xdr:rowOff>352425</xdr:rowOff>
                  </to>
                </anchor>
              </controlPr>
            </control>
          </mc:Choice>
        </mc:AlternateContent>
        <mc:AlternateContent xmlns:mc="http://schemas.openxmlformats.org/markup-compatibility/2006">
          <mc:Choice Requires="x14">
            <control shapeId="1334" r:id="rId289" name="Check Box 310">
              <controlPr defaultSize="0" autoFill="0" autoLine="0" autoPict="0">
                <anchor moveWithCells="1">
                  <from>
                    <xdr:col>59</xdr:col>
                    <xdr:colOff>85725</xdr:colOff>
                    <xdr:row>396</xdr:row>
                    <xdr:rowOff>104775</xdr:rowOff>
                  </from>
                  <to>
                    <xdr:col>63</xdr:col>
                    <xdr:colOff>19050</xdr:colOff>
                    <xdr:row>396</xdr:row>
                    <xdr:rowOff>352425</xdr:rowOff>
                  </to>
                </anchor>
              </controlPr>
            </control>
          </mc:Choice>
        </mc:AlternateContent>
        <mc:AlternateContent xmlns:mc="http://schemas.openxmlformats.org/markup-compatibility/2006">
          <mc:Choice Requires="x14">
            <control shapeId="1335" r:id="rId290" name="Check Box 311">
              <controlPr defaultSize="0" autoFill="0" autoLine="0" autoPict="0">
                <anchor moveWithCells="1">
                  <from>
                    <xdr:col>59</xdr:col>
                    <xdr:colOff>85725</xdr:colOff>
                    <xdr:row>397</xdr:row>
                    <xdr:rowOff>104775</xdr:rowOff>
                  </from>
                  <to>
                    <xdr:col>63</xdr:col>
                    <xdr:colOff>19050</xdr:colOff>
                    <xdr:row>397</xdr:row>
                    <xdr:rowOff>352425</xdr:rowOff>
                  </to>
                </anchor>
              </controlPr>
            </control>
          </mc:Choice>
        </mc:AlternateContent>
        <mc:AlternateContent xmlns:mc="http://schemas.openxmlformats.org/markup-compatibility/2006">
          <mc:Choice Requires="x14">
            <control shapeId="1336" r:id="rId291" name="Check Box 312">
              <controlPr defaultSize="0" autoFill="0" autoLine="0" autoPict="0">
                <anchor moveWithCells="1">
                  <from>
                    <xdr:col>59</xdr:col>
                    <xdr:colOff>85725</xdr:colOff>
                    <xdr:row>398</xdr:row>
                    <xdr:rowOff>104775</xdr:rowOff>
                  </from>
                  <to>
                    <xdr:col>63</xdr:col>
                    <xdr:colOff>19050</xdr:colOff>
                    <xdr:row>398</xdr:row>
                    <xdr:rowOff>352425</xdr:rowOff>
                  </to>
                </anchor>
              </controlPr>
            </control>
          </mc:Choice>
        </mc:AlternateContent>
        <mc:AlternateContent xmlns:mc="http://schemas.openxmlformats.org/markup-compatibility/2006">
          <mc:Choice Requires="x14">
            <control shapeId="1337" r:id="rId292" name="Check Box 313">
              <controlPr defaultSize="0" autoFill="0" autoLine="0" autoPict="0">
                <anchor moveWithCells="1">
                  <from>
                    <xdr:col>59</xdr:col>
                    <xdr:colOff>85725</xdr:colOff>
                    <xdr:row>399</xdr:row>
                    <xdr:rowOff>104775</xdr:rowOff>
                  </from>
                  <to>
                    <xdr:col>63</xdr:col>
                    <xdr:colOff>19050</xdr:colOff>
                    <xdr:row>399</xdr:row>
                    <xdr:rowOff>352425</xdr:rowOff>
                  </to>
                </anchor>
              </controlPr>
            </control>
          </mc:Choice>
        </mc:AlternateContent>
        <mc:AlternateContent xmlns:mc="http://schemas.openxmlformats.org/markup-compatibility/2006">
          <mc:Choice Requires="x14">
            <control shapeId="1338" r:id="rId293" name="Check Box 314">
              <controlPr defaultSize="0" autoFill="0" autoLine="0" autoPict="0">
                <anchor moveWithCells="1">
                  <from>
                    <xdr:col>59</xdr:col>
                    <xdr:colOff>85725</xdr:colOff>
                    <xdr:row>400</xdr:row>
                    <xdr:rowOff>104775</xdr:rowOff>
                  </from>
                  <to>
                    <xdr:col>63</xdr:col>
                    <xdr:colOff>19050</xdr:colOff>
                    <xdr:row>400</xdr:row>
                    <xdr:rowOff>352425</xdr:rowOff>
                  </to>
                </anchor>
              </controlPr>
            </control>
          </mc:Choice>
        </mc:AlternateContent>
        <mc:AlternateContent xmlns:mc="http://schemas.openxmlformats.org/markup-compatibility/2006">
          <mc:Choice Requires="x14">
            <control shapeId="1339" r:id="rId294" name="Check Box 315">
              <controlPr defaultSize="0" autoFill="0" autoLine="0" autoPict="0">
                <anchor moveWithCells="1">
                  <from>
                    <xdr:col>65</xdr:col>
                    <xdr:colOff>85725</xdr:colOff>
                    <xdr:row>386</xdr:row>
                    <xdr:rowOff>104775</xdr:rowOff>
                  </from>
                  <to>
                    <xdr:col>69</xdr:col>
                    <xdr:colOff>19050</xdr:colOff>
                    <xdr:row>386</xdr:row>
                    <xdr:rowOff>352425</xdr:rowOff>
                  </to>
                </anchor>
              </controlPr>
            </control>
          </mc:Choice>
        </mc:AlternateContent>
        <mc:AlternateContent xmlns:mc="http://schemas.openxmlformats.org/markup-compatibility/2006">
          <mc:Choice Requires="x14">
            <control shapeId="1340" r:id="rId295" name="Check Box 316">
              <controlPr defaultSize="0" autoFill="0" autoLine="0" autoPict="0">
                <anchor moveWithCells="1">
                  <from>
                    <xdr:col>65</xdr:col>
                    <xdr:colOff>85725</xdr:colOff>
                    <xdr:row>387</xdr:row>
                    <xdr:rowOff>104775</xdr:rowOff>
                  </from>
                  <to>
                    <xdr:col>69</xdr:col>
                    <xdr:colOff>19050</xdr:colOff>
                    <xdr:row>387</xdr:row>
                    <xdr:rowOff>352425</xdr:rowOff>
                  </to>
                </anchor>
              </controlPr>
            </control>
          </mc:Choice>
        </mc:AlternateContent>
        <mc:AlternateContent xmlns:mc="http://schemas.openxmlformats.org/markup-compatibility/2006">
          <mc:Choice Requires="x14">
            <control shapeId="1341" r:id="rId296" name="Check Box 317">
              <controlPr defaultSize="0" autoFill="0" autoLine="0" autoPict="0">
                <anchor moveWithCells="1">
                  <from>
                    <xdr:col>65</xdr:col>
                    <xdr:colOff>85725</xdr:colOff>
                    <xdr:row>388</xdr:row>
                    <xdr:rowOff>104775</xdr:rowOff>
                  </from>
                  <to>
                    <xdr:col>69</xdr:col>
                    <xdr:colOff>19050</xdr:colOff>
                    <xdr:row>388</xdr:row>
                    <xdr:rowOff>352425</xdr:rowOff>
                  </to>
                </anchor>
              </controlPr>
            </control>
          </mc:Choice>
        </mc:AlternateContent>
        <mc:AlternateContent xmlns:mc="http://schemas.openxmlformats.org/markup-compatibility/2006">
          <mc:Choice Requires="x14">
            <control shapeId="1342" r:id="rId297" name="Check Box 318">
              <controlPr defaultSize="0" autoFill="0" autoLine="0" autoPict="0">
                <anchor moveWithCells="1">
                  <from>
                    <xdr:col>65</xdr:col>
                    <xdr:colOff>85725</xdr:colOff>
                    <xdr:row>389</xdr:row>
                    <xdr:rowOff>104775</xdr:rowOff>
                  </from>
                  <to>
                    <xdr:col>69</xdr:col>
                    <xdr:colOff>19050</xdr:colOff>
                    <xdr:row>389</xdr:row>
                    <xdr:rowOff>352425</xdr:rowOff>
                  </to>
                </anchor>
              </controlPr>
            </control>
          </mc:Choice>
        </mc:AlternateContent>
        <mc:AlternateContent xmlns:mc="http://schemas.openxmlformats.org/markup-compatibility/2006">
          <mc:Choice Requires="x14">
            <control shapeId="1343" r:id="rId298" name="Check Box 319">
              <controlPr defaultSize="0" autoFill="0" autoLine="0" autoPict="0">
                <anchor moveWithCells="1">
                  <from>
                    <xdr:col>65</xdr:col>
                    <xdr:colOff>85725</xdr:colOff>
                    <xdr:row>390</xdr:row>
                    <xdr:rowOff>104775</xdr:rowOff>
                  </from>
                  <to>
                    <xdr:col>69</xdr:col>
                    <xdr:colOff>19050</xdr:colOff>
                    <xdr:row>390</xdr:row>
                    <xdr:rowOff>352425</xdr:rowOff>
                  </to>
                </anchor>
              </controlPr>
            </control>
          </mc:Choice>
        </mc:AlternateContent>
        <mc:AlternateContent xmlns:mc="http://schemas.openxmlformats.org/markup-compatibility/2006">
          <mc:Choice Requires="x14">
            <control shapeId="1344" r:id="rId299" name="Check Box 320">
              <controlPr defaultSize="0" autoFill="0" autoLine="0" autoPict="0">
                <anchor moveWithCells="1">
                  <from>
                    <xdr:col>65</xdr:col>
                    <xdr:colOff>85725</xdr:colOff>
                    <xdr:row>391</xdr:row>
                    <xdr:rowOff>104775</xdr:rowOff>
                  </from>
                  <to>
                    <xdr:col>69</xdr:col>
                    <xdr:colOff>19050</xdr:colOff>
                    <xdr:row>391</xdr:row>
                    <xdr:rowOff>352425</xdr:rowOff>
                  </to>
                </anchor>
              </controlPr>
            </control>
          </mc:Choice>
        </mc:AlternateContent>
        <mc:AlternateContent xmlns:mc="http://schemas.openxmlformats.org/markup-compatibility/2006">
          <mc:Choice Requires="x14">
            <control shapeId="1345" r:id="rId300" name="Check Box 321">
              <controlPr defaultSize="0" autoFill="0" autoLine="0" autoPict="0">
                <anchor moveWithCells="1">
                  <from>
                    <xdr:col>65</xdr:col>
                    <xdr:colOff>85725</xdr:colOff>
                    <xdr:row>392</xdr:row>
                    <xdr:rowOff>104775</xdr:rowOff>
                  </from>
                  <to>
                    <xdr:col>69</xdr:col>
                    <xdr:colOff>19050</xdr:colOff>
                    <xdr:row>392</xdr:row>
                    <xdr:rowOff>352425</xdr:rowOff>
                  </to>
                </anchor>
              </controlPr>
            </control>
          </mc:Choice>
        </mc:AlternateContent>
        <mc:AlternateContent xmlns:mc="http://schemas.openxmlformats.org/markup-compatibility/2006">
          <mc:Choice Requires="x14">
            <control shapeId="1346" r:id="rId301" name="Check Box 322">
              <controlPr defaultSize="0" autoFill="0" autoLine="0" autoPict="0">
                <anchor moveWithCells="1">
                  <from>
                    <xdr:col>65</xdr:col>
                    <xdr:colOff>85725</xdr:colOff>
                    <xdr:row>393</xdr:row>
                    <xdr:rowOff>104775</xdr:rowOff>
                  </from>
                  <to>
                    <xdr:col>69</xdr:col>
                    <xdr:colOff>19050</xdr:colOff>
                    <xdr:row>393</xdr:row>
                    <xdr:rowOff>352425</xdr:rowOff>
                  </to>
                </anchor>
              </controlPr>
            </control>
          </mc:Choice>
        </mc:AlternateContent>
        <mc:AlternateContent xmlns:mc="http://schemas.openxmlformats.org/markup-compatibility/2006">
          <mc:Choice Requires="x14">
            <control shapeId="1347" r:id="rId302" name="Check Box 323">
              <controlPr defaultSize="0" autoFill="0" autoLine="0" autoPict="0">
                <anchor moveWithCells="1">
                  <from>
                    <xdr:col>65</xdr:col>
                    <xdr:colOff>85725</xdr:colOff>
                    <xdr:row>394</xdr:row>
                    <xdr:rowOff>104775</xdr:rowOff>
                  </from>
                  <to>
                    <xdr:col>69</xdr:col>
                    <xdr:colOff>19050</xdr:colOff>
                    <xdr:row>394</xdr:row>
                    <xdr:rowOff>352425</xdr:rowOff>
                  </to>
                </anchor>
              </controlPr>
            </control>
          </mc:Choice>
        </mc:AlternateContent>
        <mc:AlternateContent xmlns:mc="http://schemas.openxmlformats.org/markup-compatibility/2006">
          <mc:Choice Requires="x14">
            <control shapeId="1348" r:id="rId303" name="Check Box 324">
              <controlPr defaultSize="0" autoFill="0" autoLine="0" autoPict="0">
                <anchor moveWithCells="1">
                  <from>
                    <xdr:col>65</xdr:col>
                    <xdr:colOff>85725</xdr:colOff>
                    <xdr:row>395</xdr:row>
                    <xdr:rowOff>104775</xdr:rowOff>
                  </from>
                  <to>
                    <xdr:col>69</xdr:col>
                    <xdr:colOff>19050</xdr:colOff>
                    <xdr:row>395</xdr:row>
                    <xdr:rowOff>352425</xdr:rowOff>
                  </to>
                </anchor>
              </controlPr>
            </control>
          </mc:Choice>
        </mc:AlternateContent>
        <mc:AlternateContent xmlns:mc="http://schemas.openxmlformats.org/markup-compatibility/2006">
          <mc:Choice Requires="x14">
            <control shapeId="1349" r:id="rId304" name="Check Box 325">
              <controlPr defaultSize="0" autoFill="0" autoLine="0" autoPict="0">
                <anchor moveWithCells="1">
                  <from>
                    <xdr:col>65</xdr:col>
                    <xdr:colOff>85725</xdr:colOff>
                    <xdr:row>396</xdr:row>
                    <xdr:rowOff>104775</xdr:rowOff>
                  </from>
                  <to>
                    <xdr:col>69</xdr:col>
                    <xdr:colOff>19050</xdr:colOff>
                    <xdr:row>396</xdr:row>
                    <xdr:rowOff>352425</xdr:rowOff>
                  </to>
                </anchor>
              </controlPr>
            </control>
          </mc:Choice>
        </mc:AlternateContent>
        <mc:AlternateContent xmlns:mc="http://schemas.openxmlformats.org/markup-compatibility/2006">
          <mc:Choice Requires="x14">
            <control shapeId="1350" r:id="rId305" name="Check Box 326">
              <controlPr defaultSize="0" autoFill="0" autoLine="0" autoPict="0">
                <anchor moveWithCells="1">
                  <from>
                    <xdr:col>65</xdr:col>
                    <xdr:colOff>85725</xdr:colOff>
                    <xdr:row>397</xdr:row>
                    <xdr:rowOff>104775</xdr:rowOff>
                  </from>
                  <to>
                    <xdr:col>69</xdr:col>
                    <xdr:colOff>19050</xdr:colOff>
                    <xdr:row>397</xdr:row>
                    <xdr:rowOff>352425</xdr:rowOff>
                  </to>
                </anchor>
              </controlPr>
            </control>
          </mc:Choice>
        </mc:AlternateContent>
        <mc:AlternateContent xmlns:mc="http://schemas.openxmlformats.org/markup-compatibility/2006">
          <mc:Choice Requires="x14">
            <control shapeId="1351" r:id="rId306" name="Check Box 327">
              <controlPr defaultSize="0" autoFill="0" autoLine="0" autoPict="0">
                <anchor moveWithCells="1">
                  <from>
                    <xdr:col>65</xdr:col>
                    <xdr:colOff>85725</xdr:colOff>
                    <xdr:row>398</xdr:row>
                    <xdr:rowOff>104775</xdr:rowOff>
                  </from>
                  <to>
                    <xdr:col>69</xdr:col>
                    <xdr:colOff>19050</xdr:colOff>
                    <xdr:row>398</xdr:row>
                    <xdr:rowOff>352425</xdr:rowOff>
                  </to>
                </anchor>
              </controlPr>
            </control>
          </mc:Choice>
        </mc:AlternateContent>
        <mc:AlternateContent xmlns:mc="http://schemas.openxmlformats.org/markup-compatibility/2006">
          <mc:Choice Requires="x14">
            <control shapeId="1352" r:id="rId307" name="Check Box 328">
              <controlPr defaultSize="0" autoFill="0" autoLine="0" autoPict="0">
                <anchor moveWithCells="1">
                  <from>
                    <xdr:col>65</xdr:col>
                    <xdr:colOff>85725</xdr:colOff>
                    <xdr:row>399</xdr:row>
                    <xdr:rowOff>104775</xdr:rowOff>
                  </from>
                  <to>
                    <xdr:col>69</xdr:col>
                    <xdr:colOff>19050</xdr:colOff>
                    <xdr:row>399</xdr:row>
                    <xdr:rowOff>352425</xdr:rowOff>
                  </to>
                </anchor>
              </controlPr>
            </control>
          </mc:Choice>
        </mc:AlternateContent>
        <mc:AlternateContent xmlns:mc="http://schemas.openxmlformats.org/markup-compatibility/2006">
          <mc:Choice Requires="x14">
            <control shapeId="1353" r:id="rId308" name="Check Box 329">
              <controlPr defaultSize="0" autoFill="0" autoLine="0" autoPict="0">
                <anchor moveWithCells="1">
                  <from>
                    <xdr:col>66</xdr:col>
                    <xdr:colOff>0</xdr:colOff>
                    <xdr:row>400</xdr:row>
                    <xdr:rowOff>104775</xdr:rowOff>
                  </from>
                  <to>
                    <xdr:col>69</xdr:col>
                    <xdr:colOff>28575</xdr:colOff>
                    <xdr:row>400</xdr:row>
                    <xdr:rowOff>352425</xdr:rowOff>
                  </to>
                </anchor>
              </controlPr>
            </control>
          </mc:Choice>
        </mc:AlternateContent>
        <mc:AlternateContent xmlns:mc="http://schemas.openxmlformats.org/markup-compatibility/2006">
          <mc:Choice Requires="x14">
            <control shapeId="1354" r:id="rId309" name="Check Box 330">
              <controlPr defaultSize="0" autoFill="0" autoLine="0" autoPict="0">
                <anchor moveWithCells="1">
                  <from>
                    <xdr:col>41</xdr:col>
                    <xdr:colOff>85725</xdr:colOff>
                    <xdr:row>413</xdr:row>
                    <xdr:rowOff>104775</xdr:rowOff>
                  </from>
                  <to>
                    <xdr:col>45</xdr:col>
                    <xdr:colOff>19050</xdr:colOff>
                    <xdr:row>413</xdr:row>
                    <xdr:rowOff>352425</xdr:rowOff>
                  </to>
                </anchor>
              </controlPr>
            </control>
          </mc:Choice>
        </mc:AlternateContent>
        <mc:AlternateContent xmlns:mc="http://schemas.openxmlformats.org/markup-compatibility/2006">
          <mc:Choice Requires="x14">
            <control shapeId="1355" r:id="rId310" name="Check Box 331">
              <controlPr defaultSize="0" autoFill="0" autoLine="0" autoPict="0">
                <anchor moveWithCells="1">
                  <from>
                    <xdr:col>41</xdr:col>
                    <xdr:colOff>85725</xdr:colOff>
                    <xdr:row>414</xdr:row>
                    <xdr:rowOff>104775</xdr:rowOff>
                  </from>
                  <to>
                    <xdr:col>45</xdr:col>
                    <xdr:colOff>19050</xdr:colOff>
                    <xdr:row>414</xdr:row>
                    <xdr:rowOff>352425</xdr:rowOff>
                  </to>
                </anchor>
              </controlPr>
            </control>
          </mc:Choice>
        </mc:AlternateContent>
        <mc:AlternateContent xmlns:mc="http://schemas.openxmlformats.org/markup-compatibility/2006">
          <mc:Choice Requires="x14">
            <control shapeId="1356" r:id="rId311" name="Check Box 332">
              <controlPr defaultSize="0" autoFill="0" autoLine="0" autoPict="0">
                <anchor moveWithCells="1">
                  <from>
                    <xdr:col>41</xdr:col>
                    <xdr:colOff>85725</xdr:colOff>
                    <xdr:row>415</xdr:row>
                    <xdr:rowOff>104775</xdr:rowOff>
                  </from>
                  <to>
                    <xdr:col>45</xdr:col>
                    <xdr:colOff>19050</xdr:colOff>
                    <xdr:row>415</xdr:row>
                    <xdr:rowOff>352425</xdr:rowOff>
                  </to>
                </anchor>
              </controlPr>
            </control>
          </mc:Choice>
        </mc:AlternateContent>
        <mc:AlternateContent xmlns:mc="http://schemas.openxmlformats.org/markup-compatibility/2006">
          <mc:Choice Requires="x14">
            <control shapeId="1357" r:id="rId312" name="Check Box 333">
              <controlPr defaultSize="0" autoFill="0" autoLine="0" autoPict="0">
                <anchor moveWithCells="1">
                  <from>
                    <xdr:col>41</xdr:col>
                    <xdr:colOff>85725</xdr:colOff>
                    <xdr:row>416</xdr:row>
                    <xdr:rowOff>104775</xdr:rowOff>
                  </from>
                  <to>
                    <xdr:col>45</xdr:col>
                    <xdr:colOff>19050</xdr:colOff>
                    <xdr:row>416</xdr:row>
                    <xdr:rowOff>352425</xdr:rowOff>
                  </to>
                </anchor>
              </controlPr>
            </control>
          </mc:Choice>
        </mc:AlternateContent>
        <mc:AlternateContent xmlns:mc="http://schemas.openxmlformats.org/markup-compatibility/2006">
          <mc:Choice Requires="x14">
            <control shapeId="1358" r:id="rId313" name="Check Box 334">
              <controlPr defaultSize="0" autoFill="0" autoLine="0" autoPict="0">
                <anchor moveWithCells="1">
                  <from>
                    <xdr:col>41</xdr:col>
                    <xdr:colOff>85725</xdr:colOff>
                    <xdr:row>417</xdr:row>
                    <xdr:rowOff>104775</xdr:rowOff>
                  </from>
                  <to>
                    <xdr:col>45</xdr:col>
                    <xdr:colOff>19050</xdr:colOff>
                    <xdr:row>417</xdr:row>
                    <xdr:rowOff>352425</xdr:rowOff>
                  </to>
                </anchor>
              </controlPr>
            </control>
          </mc:Choice>
        </mc:AlternateContent>
        <mc:AlternateContent xmlns:mc="http://schemas.openxmlformats.org/markup-compatibility/2006">
          <mc:Choice Requires="x14">
            <control shapeId="1359" r:id="rId314" name="Check Box 335">
              <controlPr defaultSize="0" autoFill="0" autoLine="0" autoPict="0">
                <anchor moveWithCells="1">
                  <from>
                    <xdr:col>41</xdr:col>
                    <xdr:colOff>85725</xdr:colOff>
                    <xdr:row>418</xdr:row>
                    <xdr:rowOff>104775</xdr:rowOff>
                  </from>
                  <to>
                    <xdr:col>45</xdr:col>
                    <xdr:colOff>19050</xdr:colOff>
                    <xdr:row>418</xdr:row>
                    <xdr:rowOff>352425</xdr:rowOff>
                  </to>
                </anchor>
              </controlPr>
            </control>
          </mc:Choice>
        </mc:AlternateContent>
        <mc:AlternateContent xmlns:mc="http://schemas.openxmlformats.org/markup-compatibility/2006">
          <mc:Choice Requires="x14">
            <control shapeId="1360" r:id="rId315" name="Check Box 336">
              <controlPr defaultSize="0" autoFill="0" autoLine="0" autoPict="0">
                <anchor moveWithCells="1">
                  <from>
                    <xdr:col>41</xdr:col>
                    <xdr:colOff>85725</xdr:colOff>
                    <xdr:row>419</xdr:row>
                    <xdr:rowOff>104775</xdr:rowOff>
                  </from>
                  <to>
                    <xdr:col>45</xdr:col>
                    <xdr:colOff>19050</xdr:colOff>
                    <xdr:row>419</xdr:row>
                    <xdr:rowOff>352425</xdr:rowOff>
                  </to>
                </anchor>
              </controlPr>
            </control>
          </mc:Choice>
        </mc:AlternateContent>
        <mc:AlternateContent xmlns:mc="http://schemas.openxmlformats.org/markup-compatibility/2006">
          <mc:Choice Requires="x14">
            <control shapeId="1361" r:id="rId316" name="Check Box 337">
              <controlPr defaultSize="0" autoFill="0" autoLine="0" autoPict="0">
                <anchor moveWithCells="1">
                  <from>
                    <xdr:col>41</xdr:col>
                    <xdr:colOff>85725</xdr:colOff>
                    <xdr:row>420</xdr:row>
                    <xdr:rowOff>104775</xdr:rowOff>
                  </from>
                  <to>
                    <xdr:col>45</xdr:col>
                    <xdr:colOff>19050</xdr:colOff>
                    <xdr:row>420</xdr:row>
                    <xdr:rowOff>352425</xdr:rowOff>
                  </to>
                </anchor>
              </controlPr>
            </control>
          </mc:Choice>
        </mc:AlternateContent>
        <mc:AlternateContent xmlns:mc="http://schemas.openxmlformats.org/markup-compatibility/2006">
          <mc:Choice Requires="x14">
            <control shapeId="1362" r:id="rId317" name="Check Box 338">
              <controlPr defaultSize="0" autoFill="0" autoLine="0" autoPict="0">
                <anchor moveWithCells="1">
                  <from>
                    <xdr:col>41</xdr:col>
                    <xdr:colOff>85725</xdr:colOff>
                    <xdr:row>421</xdr:row>
                    <xdr:rowOff>104775</xdr:rowOff>
                  </from>
                  <to>
                    <xdr:col>45</xdr:col>
                    <xdr:colOff>19050</xdr:colOff>
                    <xdr:row>421</xdr:row>
                    <xdr:rowOff>352425</xdr:rowOff>
                  </to>
                </anchor>
              </controlPr>
            </control>
          </mc:Choice>
        </mc:AlternateContent>
        <mc:AlternateContent xmlns:mc="http://schemas.openxmlformats.org/markup-compatibility/2006">
          <mc:Choice Requires="x14">
            <control shapeId="1363" r:id="rId318" name="Check Box 339">
              <controlPr defaultSize="0" autoFill="0" autoLine="0" autoPict="0">
                <anchor moveWithCells="1">
                  <from>
                    <xdr:col>48</xdr:col>
                    <xdr:colOff>9525</xdr:colOff>
                    <xdr:row>413</xdr:row>
                    <xdr:rowOff>104775</xdr:rowOff>
                  </from>
                  <to>
                    <xdr:col>51</xdr:col>
                    <xdr:colOff>38100</xdr:colOff>
                    <xdr:row>413</xdr:row>
                    <xdr:rowOff>352425</xdr:rowOff>
                  </to>
                </anchor>
              </controlPr>
            </control>
          </mc:Choice>
        </mc:AlternateContent>
        <mc:AlternateContent xmlns:mc="http://schemas.openxmlformats.org/markup-compatibility/2006">
          <mc:Choice Requires="x14">
            <control shapeId="1364" r:id="rId319" name="Check Box 340">
              <controlPr defaultSize="0" autoFill="0" autoLine="0" autoPict="0">
                <anchor moveWithCells="1">
                  <from>
                    <xdr:col>48</xdr:col>
                    <xdr:colOff>9525</xdr:colOff>
                    <xdr:row>414</xdr:row>
                    <xdr:rowOff>104775</xdr:rowOff>
                  </from>
                  <to>
                    <xdr:col>51</xdr:col>
                    <xdr:colOff>38100</xdr:colOff>
                    <xdr:row>414</xdr:row>
                    <xdr:rowOff>352425</xdr:rowOff>
                  </to>
                </anchor>
              </controlPr>
            </control>
          </mc:Choice>
        </mc:AlternateContent>
        <mc:AlternateContent xmlns:mc="http://schemas.openxmlformats.org/markup-compatibility/2006">
          <mc:Choice Requires="x14">
            <control shapeId="1365" r:id="rId320" name="Check Box 341">
              <controlPr defaultSize="0" autoFill="0" autoLine="0" autoPict="0">
                <anchor moveWithCells="1">
                  <from>
                    <xdr:col>48</xdr:col>
                    <xdr:colOff>9525</xdr:colOff>
                    <xdr:row>415</xdr:row>
                    <xdr:rowOff>104775</xdr:rowOff>
                  </from>
                  <to>
                    <xdr:col>51</xdr:col>
                    <xdr:colOff>38100</xdr:colOff>
                    <xdr:row>415</xdr:row>
                    <xdr:rowOff>352425</xdr:rowOff>
                  </to>
                </anchor>
              </controlPr>
            </control>
          </mc:Choice>
        </mc:AlternateContent>
        <mc:AlternateContent xmlns:mc="http://schemas.openxmlformats.org/markup-compatibility/2006">
          <mc:Choice Requires="x14">
            <control shapeId="1366" r:id="rId321" name="Check Box 342">
              <controlPr defaultSize="0" autoFill="0" autoLine="0" autoPict="0">
                <anchor moveWithCells="1">
                  <from>
                    <xdr:col>48</xdr:col>
                    <xdr:colOff>9525</xdr:colOff>
                    <xdr:row>416</xdr:row>
                    <xdr:rowOff>104775</xdr:rowOff>
                  </from>
                  <to>
                    <xdr:col>51</xdr:col>
                    <xdr:colOff>38100</xdr:colOff>
                    <xdr:row>416</xdr:row>
                    <xdr:rowOff>352425</xdr:rowOff>
                  </to>
                </anchor>
              </controlPr>
            </control>
          </mc:Choice>
        </mc:AlternateContent>
        <mc:AlternateContent xmlns:mc="http://schemas.openxmlformats.org/markup-compatibility/2006">
          <mc:Choice Requires="x14">
            <control shapeId="1367" r:id="rId322" name="Check Box 343">
              <controlPr defaultSize="0" autoFill="0" autoLine="0" autoPict="0">
                <anchor moveWithCells="1">
                  <from>
                    <xdr:col>48</xdr:col>
                    <xdr:colOff>9525</xdr:colOff>
                    <xdr:row>417</xdr:row>
                    <xdr:rowOff>104775</xdr:rowOff>
                  </from>
                  <to>
                    <xdr:col>51</xdr:col>
                    <xdr:colOff>38100</xdr:colOff>
                    <xdr:row>417</xdr:row>
                    <xdr:rowOff>352425</xdr:rowOff>
                  </to>
                </anchor>
              </controlPr>
            </control>
          </mc:Choice>
        </mc:AlternateContent>
        <mc:AlternateContent xmlns:mc="http://schemas.openxmlformats.org/markup-compatibility/2006">
          <mc:Choice Requires="x14">
            <control shapeId="1368" r:id="rId323" name="Check Box 344">
              <controlPr defaultSize="0" autoFill="0" autoLine="0" autoPict="0">
                <anchor moveWithCells="1">
                  <from>
                    <xdr:col>48</xdr:col>
                    <xdr:colOff>9525</xdr:colOff>
                    <xdr:row>418</xdr:row>
                    <xdr:rowOff>104775</xdr:rowOff>
                  </from>
                  <to>
                    <xdr:col>51</xdr:col>
                    <xdr:colOff>38100</xdr:colOff>
                    <xdr:row>418</xdr:row>
                    <xdr:rowOff>352425</xdr:rowOff>
                  </to>
                </anchor>
              </controlPr>
            </control>
          </mc:Choice>
        </mc:AlternateContent>
        <mc:AlternateContent xmlns:mc="http://schemas.openxmlformats.org/markup-compatibility/2006">
          <mc:Choice Requires="x14">
            <control shapeId="1369" r:id="rId324" name="Check Box 345">
              <controlPr defaultSize="0" autoFill="0" autoLine="0" autoPict="0">
                <anchor moveWithCells="1">
                  <from>
                    <xdr:col>48</xdr:col>
                    <xdr:colOff>9525</xdr:colOff>
                    <xdr:row>419</xdr:row>
                    <xdr:rowOff>104775</xdr:rowOff>
                  </from>
                  <to>
                    <xdr:col>51</xdr:col>
                    <xdr:colOff>38100</xdr:colOff>
                    <xdr:row>419</xdr:row>
                    <xdr:rowOff>352425</xdr:rowOff>
                  </to>
                </anchor>
              </controlPr>
            </control>
          </mc:Choice>
        </mc:AlternateContent>
        <mc:AlternateContent xmlns:mc="http://schemas.openxmlformats.org/markup-compatibility/2006">
          <mc:Choice Requires="x14">
            <control shapeId="1370" r:id="rId325" name="Check Box 346">
              <controlPr defaultSize="0" autoFill="0" autoLine="0" autoPict="0">
                <anchor moveWithCells="1">
                  <from>
                    <xdr:col>48</xdr:col>
                    <xdr:colOff>9525</xdr:colOff>
                    <xdr:row>420</xdr:row>
                    <xdr:rowOff>104775</xdr:rowOff>
                  </from>
                  <to>
                    <xdr:col>51</xdr:col>
                    <xdr:colOff>38100</xdr:colOff>
                    <xdr:row>420</xdr:row>
                    <xdr:rowOff>352425</xdr:rowOff>
                  </to>
                </anchor>
              </controlPr>
            </control>
          </mc:Choice>
        </mc:AlternateContent>
        <mc:AlternateContent xmlns:mc="http://schemas.openxmlformats.org/markup-compatibility/2006">
          <mc:Choice Requires="x14">
            <control shapeId="1371" r:id="rId326" name="Check Box 347">
              <controlPr defaultSize="0" autoFill="0" autoLine="0" autoPict="0">
                <anchor moveWithCells="1">
                  <from>
                    <xdr:col>48</xdr:col>
                    <xdr:colOff>9525</xdr:colOff>
                    <xdr:row>421</xdr:row>
                    <xdr:rowOff>104775</xdr:rowOff>
                  </from>
                  <to>
                    <xdr:col>51</xdr:col>
                    <xdr:colOff>38100</xdr:colOff>
                    <xdr:row>421</xdr:row>
                    <xdr:rowOff>352425</xdr:rowOff>
                  </to>
                </anchor>
              </controlPr>
            </control>
          </mc:Choice>
        </mc:AlternateContent>
        <mc:AlternateContent xmlns:mc="http://schemas.openxmlformats.org/markup-compatibility/2006">
          <mc:Choice Requires="x14">
            <control shapeId="1372" r:id="rId327" name="Check Box 348">
              <controlPr defaultSize="0" autoFill="0" autoLine="0" autoPict="0">
                <anchor moveWithCells="1">
                  <from>
                    <xdr:col>53</xdr:col>
                    <xdr:colOff>66675</xdr:colOff>
                    <xdr:row>413</xdr:row>
                    <xdr:rowOff>104775</xdr:rowOff>
                  </from>
                  <to>
                    <xdr:col>57</xdr:col>
                    <xdr:colOff>0</xdr:colOff>
                    <xdr:row>413</xdr:row>
                    <xdr:rowOff>352425</xdr:rowOff>
                  </to>
                </anchor>
              </controlPr>
            </control>
          </mc:Choice>
        </mc:AlternateContent>
        <mc:AlternateContent xmlns:mc="http://schemas.openxmlformats.org/markup-compatibility/2006">
          <mc:Choice Requires="x14">
            <control shapeId="1373" r:id="rId328" name="Check Box 349">
              <controlPr defaultSize="0" autoFill="0" autoLine="0" autoPict="0">
                <anchor moveWithCells="1">
                  <from>
                    <xdr:col>53</xdr:col>
                    <xdr:colOff>76200</xdr:colOff>
                    <xdr:row>414</xdr:row>
                    <xdr:rowOff>104775</xdr:rowOff>
                  </from>
                  <to>
                    <xdr:col>57</xdr:col>
                    <xdr:colOff>9525</xdr:colOff>
                    <xdr:row>414</xdr:row>
                    <xdr:rowOff>352425</xdr:rowOff>
                  </to>
                </anchor>
              </controlPr>
            </control>
          </mc:Choice>
        </mc:AlternateContent>
        <mc:AlternateContent xmlns:mc="http://schemas.openxmlformats.org/markup-compatibility/2006">
          <mc:Choice Requires="x14">
            <control shapeId="1374" r:id="rId329" name="Check Box 350">
              <controlPr defaultSize="0" autoFill="0" autoLine="0" autoPict="0">
                <anchor moveWithCells="1">
                  <from>
                    <xdr:col>53</xdr:col>
                    <xdr:colOff>66675</xdr:colOff>
                    <xdr:row>415</xdr:row>
                    <xdr:rowOff>104775</xdr:rowOff>
                  </from>
                  <to>
                    <xdr:col>57</xdr:col>
                    <xdr:colOff>0</xdr:colOff>
                    <xdr:row>415</xdr:row>
                    <xdr:rowOff>352425</xdr:rowOff>
                  </to>
                </anchor>
              </controlPr>
            </control>
          </mc:Choice>
        </mc:AlternateContent>
        <mc:AlternateContent xmlns:mc="http://schemas.openxmlformats.org/markup-compatibility/2006">
          <mc:Choice Requires="x14">
            <control shapeId="1375" r:id="rId330" name="Check Box 351">
              <controlPr defaultSize="0" autoFill="0" autoLine="0" autoPict="0">
                <anchor moveWithCells="1">
                  <from>
                    <xdr:col>53</xdr:col>
                    <xdr:colOff>76200</xdr:colOff>
                    <xdr:row>416</xdr:row>
                    <xdr:rowOff>104775</xdr:rowOff>
                  </from>
                  <to>
                    <xdr:col>57</xdr:col>
                    <xdr:colOff>9525</xdr:colOff>
                    <xdr:row>416</xdr:row>
                    <xdr:rowOff>352425</xdr:rowOff>
                  </to>
                </anchor>
              </controlPr>
            </control>
          </mc:Choice>
        </mc:AlternateContent>
        <mc:AlternateContent xmlns:mc="http://schemas.openxmlformats.org/markup-compatibility/2006">
          <mc:Choice Requires="x14">
            <control shapeId="1376" r:id="rId331" name="Check Box 352">
              <controlPr defaultSize="0" autoFill="0" autoLine="0" autoPict="0">
                <anchor moveWithCells="1">
                  <from>
                    <xdr:col>53</xdr:col>
                    <xdr:colOff>76200</xdr:colOff>
                    <xdr:row>417</xdr:row>
                    <xdr:rowOff>104775</xdr:rowOff>
                  </from>
                  <to>
                    <xdr:col>57</xdr:col>
                    <xdr:colOff>9525</xdr:colOff>
                    <xdr:row>417</xdr:row>
                    <xdr:rowOff>352425</xdr:rowOff>
                  </to>
                </anchor>
              </controlPr>
            </control>
          </mc:Choice>
        </mc:AlternateContent>
        <mc:AlternateContent xmlns:mc="http://schemas.openxmlformats.org/markup-compatibility/2006">
          <mc:Choice Requires="x14">
            <control shapeId="1377" r:id="rId332" name="Check Box 353">
              <controlPr defaultSize="0" autoFill="0" autoLine="0" autoPict="0">
                <anchor moveWithCells="1">
                  <from>
                    <xdr:col>53</xdr:col>
                    <xdr:colOff>76200</xdr:colOff>
                    <xdr:row>418</xdr:row>
                    <xdr:rowOff>104775</xdr:rowOff>
                  </from>
                  <to>
                    <xdr:col>57</xdr:col>
                    <xdr:colOff>9525</xdr:colOff>
                    <xdr:row>418</xdr:row>
                    <xdr:rowOff>352425</xdr:rowOff>
                  </to>
                </anchor>
              </controlPr>
            </control>
          </mc:Choice>
        </mc:AlternateContent>
        <mc:AlternateContent xmlns:mc="http://schemas.openxmlformats.org/markup-compatibility/2006">
          <mc:Choice Requires="x14">
            <control shapeId="1378" r:id="rId333" name="Check Box 354">
              <controlPr defaultSize="0" autoFill="0" autoLine="0" autoPict="0">
                <anchor moveWithCells="1">
                  <from>
                    <xdr:col>53</xdr:col>
                    <xdr:colOff>76200</xdr:colOff>
                    <xdr:row>419</xdr:row>
                    <xdr:rowOff>104775</xdr:rowOff>
                  </from>
                  <to>
                    <xdr:col>57</xdr:col>
                    <xdr:colOff>9525</xdr:colOff>
                    <xdr:row>419</xdr:row>
                    <xdr:rowOff>352425</xdr:rowOff>
                  </to>
                </anchor>
              </controlPr>
            </control>
          </mc:Choice>
        </mc:AlternateContent>
        <mc:AlternateContent xmlns:mc="http://schemas.openxmlformats.org/markup-compatibility/2006">
          <mc:Choice Requires="x14">
            <control shapeId="1379" r:id="rId334" name="Check Box 355">
              <controlPr defaultSize="0" autoFill="0" autoLine="0" autoPict="0">
                <anchor moveWithCells="1">
                  <from>
                    <xdr:col>53</xdr:col>
                    <xdr:colOff>76200</xdr:colOff>
                    <xdr:row>420</xdr:row>
                    <xdr:rowOff>104775</xdr:rowOff>
                  </from>
                  <to>
                    <xdr:col>57</xdr:col>
                    <xdr:colOff>9525</xdr:colOff>
                    <xdr:row>420</xdr:row>
                    <xdr:rowOff>352425</xdr:rowOff>
                  </to>
                </anchor>
              </controlPr>
            </control>
          </mc:Choice>
        </mc:AlternateContent>
        <mc:AlternateContent xmlns:mc="http://schemas.openxmlformats.org/markup-compatibility/2006">
          <mc:Choice Requires="x14">
            <control shapeId="1380" r:id="rId335" name="Check Box 356">
              <controlPr defaultSize="0" autoFill="0" autoLine="0" autoPict="0">
                <anchor moveWithCells="1">
                  <from>
                    <xdr:col>53</xdr:col>
                    <xdr:colOff>76200</xdr:colOff>
                    <xdr:row>421</xdr:row>
                    <xdr:rowOff>104775</xdr:rowOff>
                  </from>
                  <to>
                    <xdr:col>57</xdr:col>
                    <xdr:colOff>9525</xdr:colOff>
                    <xdr:row>421</xdr:row>
                    <xdr:rowOff>352425</xdr:rowOff>
                  </to>
                </anchor>
              </controlPr>
            </control>
          </mc:Choice>
        </mc:AlternateContent>
        <mc:AlternateContent xmlns:mc="http://schemas.openxmlformats.org/markup-compatibility/2006">
          <mc:Choice Requires="x14">
            <control shapeId="1381" r:id="rId336" name="Check Box 357">
              <controlPr defaultSize="0" autoFill="0" autoLine="0" autoPict="0">
                <anchor moveWithCells="1">
                  <from>
                    <xdr:col>59</xdr:col>
                    <xdr:colOff>85725</xdr:colOff>
                    <xdr:row>413</xdr:row>
                    <xdr:rowOff>104775</xdr:rowOff>
                  </from>
                  <to>
                    <xdr:col>63</xdr:col>
                    <xdr:colOff>19050</xdr:colOff>
                    <xdr:row>413</xdr:row>
                    <xdr:rowOff>352425</xdr:rowOff>
                  </to>
                </anchor>
              </controlPr>
            </control>
          </mc:Choice>
        </mc:AlternateContent>
        <mc:AlternateContent xmlns:mc="http://schemas.openxmlformats.org/markup-compatibility/2006">
          <mc:Choice Requires="x14">
            <control shapeId="1382" r:id="rId337" name="Check Box 358">
              <controlPr defaultSize="0" autoFill="0" autoLine="0" autoPict="0">
                <anchor moveWithCells="1">
                  <from>
                    <xdr:col>59</xdr:col>
                    <xdr:colOff>76200</xdr:colOff>
                    <xdr:row>414</xdr:row>
                    <xdr:rowOff>104775</xdr:rowOff>
                  </from>
                  <to>
                    <xdr:col>63</xdr:col>
                    <xdr:colOff>9525</xdr:colOff>
                    <xdr:row>414</xdr:row>
                    <xdr:rowOff>352425</xdr:rowOff>
                  </to>
                </anchor>
              </controlPr>
            </control>
          </mc:Choice>
        </mc:AlternateContent>
        <mc:AlternateContent xmlns:mc="http://schemas.openxmlformats.org/markup-compatibility/2006">
          <mc:Choice Requires="x14">
            <control shapeId="1383" r:id="rId338" name="Check Box 359">
              <controlPr defaultSize="0" autoFill="0" autoLine="0" autoPict="0">
                <anchor moveWithCells="1">
                  <from>
                    <xdr:col>59</xdr:col>
                    <xdr:colOff>76200</xdr:colOff>
                    <xdr:row>415</xdr:row>
                    <xdr:rowOff>104775</xdr:rowOff>
                  </from>
                  <to>
                    <xdr:col>63</xdr:col>
                    <xdr:colOff>9525</xdr:colOff>
                    <xdr:row>415</xdr:row>
                    <xdr:rowOff>352425</xdr:rowOff>
                  </to>
                </anchor>
              </controlPr>
            </control>
          </mc:Choice>
        </mc:AlternateContent>
        <mc:AlternateContent xmlns:mc="http://schemas.openxmlformats.org/markup-compatibility/2006">
          <mc:Choice Requires="x14">
            <control shapeId="1384" r:id="rId339" name="Check Box 360">
              <controlPr defaultSize="0" autoFill="0" autoLine="0" autoPict="0">
                <anchor moveWithCells="1">
                  <from>
                    <xdr:col>59</xdr:col>
                    <xdr:colOff>76200</xdr:colOff>
                    <xdr:row>416</xdr:row>
                    <xdr:rowOff>104775</xdr:rowOff>
                  </from>
                  <to>
                    <xdr:col>63</xdr:col>
                    <xdr:colOff>9525</xdr:colOff>
                    <xdr:row>416</xdr:row>
                    <xdr:rowOff>352425</xdr:rowOff>
                  </to>
                </anchor>
              </controlPr>
            </control>
          </mc:Choice>
        </mc:AlternateContent>
        <mc:AlternateContent xmlns:mc="http://schemas.openxmlformats.org/markup-compatibility/2006">
          <mc:Choice Requires="x14">
            <control shapeId="1385" r:id="rId340" name="Check Box 361">
              <controlPr defaultSize="0" autoFill="0" autoLine="0" autoPict="0">
                <anchor moveWithCells="1">
                  <from>
                    <xdr:col>59</xdr:col>
                    <xdr:colOff>76200</xdr:colOff>
                    <xdr:row>417</xdr:row>
                    <xdr:rowOff>104775</xdr:rowOff>
                  </from>
                  <to>
                    <xdr:col>63</xdr:col>
                    <xdr:colOff>9525</xdr:colOff>
                    <xdr:row>417</xdr:row>
                    <xdr:rowOff>352425</xdr:rowOff>
                  </to>
                </anchor>
              </controlPr>
            </control>
          </mc:Choice>
        </mc:AlternateContent>
        <mc:AlternateContent xmlns:mc="http://schemas.openxmlformats.org/markup-compatibility/2006">
          <mc:Choice Requires="x14">
            <control shapeId="1386" r:id="rId341" name="Check Box 362">
              <controlPr defaultSize="0" autoFill="0" autoLine="0" autoPict="0">
                <anchor moveWithCells="1">
                  <from>
                    <xdr:col>59</xdr:col>
                    <xdr:colOff>76200</xdr:colOff>
                    <xdr:row>418</xdr:row>
                    <xdr:rowOff>104775</xdr:rowOff>
                  </from>
                  <to>
                    <xdr:col>63</xdr:col>
                    <xdr:colOff>9525</xdr:colOff>
                    <xdr:row>418</xdr:row>
                    <xdr:rowOff>352425</xdr:rowOff>
                  </to>
                </anchor>
              </controlPr>
            </control>
          </mc:Choice>
        </mc:AlternateContent>
        <mc:AlternateContent xmlns:mc="http://schemas.openxmlformats.org/markup-compatibility/2006">
          <mc:Choice Requires="x14">
            <control shapeId="1387" r:id="rId342" name="Check Box 363">
              <controlPr defaultSize="0" autoFill="0" autoLine="0" autoPict="0">
                <anchor moveWithCells="1">
                  <from>
                    <xdr:col>59</xdr:col>
                    <xdr:colOff>76200</xdr:colOff>
                    <xdr:row>419</xdr:row>
                    <xdr:rowOff>104775</xdr:rowOff>
                  </from>
                  <to>
                    <xdr:col>63</xdr:col>
                    <xdr:colOff>9525</xdr:colOff>
                    <xdr:row>419</xdr:row>
                    <xdr:rowOff>352425</xdr:rowOff>
                  </to>
                </anchor>
              </controlPr>
            </control>
          </mc:Choice>
        </mc:AlternateContent>
        <mc:AlternateContent xmlns:mc="http://schemas.openxmlformats.org/markup-compatibility/2006">
          <mc:Choice Requires="x14">
            <control shapeId="1388" r:id="rId343" name="Check Box 364">
              <controlPr defaultSize="0" autoFill="0" autoLine="0" autoPict="0">
                <anchor moveWithCells="1">
                  <from>
                    <xdr:col>59</xdr:col>
                    <xdr:colOff>76200</xdr:colOff>
                    <xdr:row>420</xdr:row>
                    <xdr:rowOff>104775</xdr:rowOff>
                  </from>
                  <to>
                    <xdr:col>63</xdr:col>
                    <xdr:colOff>9525</xdr:colOff>
                    <xdr:row>420</xdr:row>
                    <xdr:rowOff>352425</xdr:rowOff>
                  </to>
                </anchor>
              </controlPr>
            </control>
          </mc:Choice>
        </mc:AlternateContent>
        <mc:AlternateContent xmlns:mc="http://schemas.openxmlformats.org/markup-compatibility/2006">
          <mc:Choice Requires="x14">
            <control shapeId="1389" r:id="rId344" name="Check Box 365">
              <controlPr defaultSize="0" autoFill="0" autoLine="0" autoPict="0">
                <anchor moveWithCells="1">
                  <from>
                    <xdr:col>59</xdr:col>
                    <xdr:colOff>76200</xdr:colOff>
                    <xdr:row>421</xdr:row>
                    <xdr:rowOff>104775</xdr:rowOff>
                  </from>
                  <to>
                    <xdr:col>63</xdr:col>
                    <xdr:colOff>9525</xdr:colOff>
                    <xdr:row>421</xdr:row>
                    <xdr:rowOff>352425</xdr:rowOff>
                  </to>
                </anchor>
              </controlPr>
            </control>
          </mc:Choice>
        </mc:AlternateContent>
        <mc:AlternateContent xmlns:mc="http://schemas.openxmlformats.org/markup-compatibility/2006">
          <mc:Choice Requires="x14">
            <control shapeId="1390" r:id="rId345" name="Check Box 366">
              <controlPr defaultSize="0" autoFill="0" autoLine="0" autoPict="0">
                <anchor moveWithCells="1">
                  <from>
                    <xdr:col>65</xdr:col>
                    <xdr:colOff>85725</xdr:colOff>
                    <xdr:row>413</xdr:row>
                    <xdr:rowOff>104775</xdr:rowOff>
                  </from>
                  <to>
                    <xdr:col>69</xdr:col>
                    <xdr:colOff>19050</xdr:colOff>
                    <xdr:row>413</xdr:row>
                    <xdr:rowOff>352425</xdr:rowOff>
                  </to>
                </anchor>
              </controlPr>
            </control>
          </mc:Choice>
        </mc:AlternateContent>
        <mc:AlternateContent xmlns:mc="http://schemas.openxmlformats.org/markup-compatibility/2006">
          <mc:Choice Requires="x14">
            <control shapeId="1391" r:id="rId346" name="Check Box 367">
              <controlPr defaultSize="0" autoFill="0" autoLine="0" autoPict="0">
                <anchor moveWithCells="1">
                  <from>
                    <xdr:col>65</xdr:col>
                    <xdr:colOff>85725</xdr:colOff>
                    <xdr:row>414</xdr:row>
                    <xdr:rowOff>104775</xdr:rowOff>
                  </from>
                  <to>
                    <xdr:col>69</xdr:col>
                    <xdr:colOff>19050</xdr:colOff>
                    <xdr:row>414</xdr:row>
                    <xdr:rowOff>352425</xdr:rowOff>
                  </to>
                </anchor>
              </controlPr>
            </control>
          </mc:Choice>
        </mc:AlternateContent>
        <mc:AlternateContent xmlns:mc="http://schemas.openxmlformats.org/markup-compatibility/2006">
          <mc:Choice Requires="x14">
            <control shapeId="1392" r:id="rId347" name="Check Box 368">
              <controlPr defaultSize="0" autoFill="0" autoLine="0" autoPict="0">
                <anchor moveWithCells="1">
                  <from>
                    <xdr:col>65</xdr:col>
                    <xdr:colOff>85725</xdr:colOff>
                    <xdr:row>415</xdr:row>
                    <xdr:rowOff>104775</xdr:rowOff>
                  </from>
                  <to>
                    <xdr:col>69</xdr:col>
                    <xdr:colOff>19050</xdr:colOff>
                    <xdr:row>415</xdr:row>
                    <xdr:rowOff>352425</xdr:rowOff>
                  </to>
                </anchor>
              </controlPr>
            </control>
          </mc:Choice>
        </mc:AlternateContent>
        <mc:AlternateContent xmlns:mc="http://schemas.openxmlformats.org/markup-compatibility/2006">
          <mc:Choice Requires="x14">
            <control shapeId="1393" r:id="rId348" name="Check Box 369">
              <controlPr defaultSize="0" autoFill="0" autoLine="0" autoPict="0">
                <anchor moveWithCells="1">
                  <from>
                    <xdr:col>65</xdr:col>
                    <xdr:colOff>85725</xdr:colOff>
                    <xdr:row>416</xdr:row>
                    <xdr:rowOff>104775</xdr:rowOff>
                  </from>
                  <to>
                    <xdr:col>69</xdr:col>
                    <xdr:colOff>19050</xdr:colOff>
                    <xdr:row>416</xdr:row>
                    <xdr:rowOff>352425</xdr:rowOff>
                  </to>
                </anchor>
              </controlPr>
            </control>
          </mc:Choice>
        </mc:AlternateContent>
        <mc:AlternateContent xmlns:mc="http://schemas.openxmlformats.org/markup-compatibility/2006">
          <mc:Choice Requires="x14">
            <control shapeId="1394" r:id="rId349" name="Check Box 370">
              <controlPr defaultSize="0" autoFill="0" autoLine="0" autoPict="0">
                <anchor moveWithCells="1">
                  <from>
                    <xdr:col>65</xdr:col>
                    <xdr:colOff>85725</xdr:colOff>
                    <xdr:row>417</xdr:row>
                    <xdr:rowOff>104775</xdr:rowOff>
                  </from>
                  <to>
                    <xdr:col>69</xdr:col>
                    <xdr:colOff>19050</xdr:colOff>
                    <xdr:row>417</xdr:row>
                    <xdr:rowOff>352425</xdr:rowOff>
                  </to>
                </anchor>
              </controlPr>
            </control>
          </mc:Choice>
        </mc:AlternateContent>
        <mc:AlternateContent xmlns:mc="http://schemas.openxmlformats.org/markup-compatibility/2006">
          <mc:Choice Requires="x14">
            <control shapeId="1395" r:id="rId350" name="Check Box 371">
              <controlPr defaultSize="0" autoFill="0" autoLine="0" autoPict="0">
                <anchor moveWithCells="1">
                  <from>
                    <xdr:col>65</xdr:col>
                    <xdr:colOff>85725</xdr:colOff>
                    <xdr:row>418</xdr:row>
                    <xdr:rowOff>104775</xdr:rowOff>
                  </from>
                  <to>
                    <xdr:col>69</xdr:col>
                    <xdr:colOff>19050</xdr:colOff>
                    <xdr:row>418</xdr:row>
                    <xdr:rowOff>352425</xdr:rowOff>
                  </to>
                </anchor>
              </controlPr>
            </control>
          </mc:Choice>
        </mc:AlternateContent>
        <mc:AlternateContent xmlns:mc="http://schemas.openxmlformats.org/markup-compatibility/2006">
          <mc:Choice Requires="x14">
            <control shapeId="1396" r:id="rId351" name="Check Box 372">
              <controlPr defaultSize="0" autoFill="0" autoLine="0" autoPict="0">
                <anchor moveWithCells="1">
                  <from>
                    <xdr:col>65</xdr:col>
                    <xdr:colOff>85725</xdr:colOff>
                    <xdr:row>419</xdr:row>
                    <xdr:rowOff>104775</xdr:rowOff>
                  </from>
                  <to>
                    <xdr:col>69</xdr:col>
                    <xdr:colOff>19050</xdr:colOff>
                    <xdr:row>419</xdr:row>
                    <xdr:rowOff>352425</xdr:rowOff>
                  </to>
                </anchor>
              </controlPr>
            </control>
          </mc:Choice>
        </mc:AlternateContent>
        <mc:AlternateContent xmlns:mc="http://schemas.openxmlformats.org/markup-compatibility/2006">
          <mc:Choice Requires="x14">
            <control shapeId="1397" r:id="rId352" name="Check Box 373">
              <controlPr defaultSize="0" autoFill="0" autoLine="0" autoPict="0">
                <anchor moveWithCells="1">
                  <from>
                    <xdr:col>65</xdr:col>
                    <xdr:colOff>85725</xdr:colOff>
                    <xdr:row>420</xdr:row>
                    <xdr:rowOff>104775</xdr:rowOff>
                  </from>
                  <to>
                    <xdr:col>69</xdr:col>
                    <xdr:colOff>19050</xdr:colOff>
                    <xdr:row>420</xdr:row>
                    <xdr:rowOff>352425</xdr:rowOff>
                  </to>
                </anchor>
              </controlPr>
            </control>
          </mc:Choice>
        </mc:AlternateContent>
        <mc:AlternateContent xmlns:mc="http://schemas.openxmlformats.org/markup-compatibility/2006">
          <mc:Choice Requires="x14">
            <control shapeId="1398" r:id="rId353" name="Check Box 374">
              <controlPr defaultSize="0" autoFill="0" autoLine="0" autoPict="0">
                <anchor moveWithCells="1">
                  <from>
                    <xdr:col>65</xdr:col>
                    <xdr:colOff>85725</xdr:colOff>
                    <xdr:row>421</xdr:row>
                    <xdr:rowOff>104775</xdr:rowOff>
                  </from>
                  <to>
                    <xdr:col>69</xdr:col>
                    <xdr:colOff>19050</xdr:colOff>
                    <xdr:row>421</xdr:row>
                    <xdr:rowOff>352425</xdr:rowOff>
                  </to>
                </anchor>
              </controlPr>
            </control>
          </mc:Choice>
        </mc:AlternateContent>
        <mc:AlternateContent xmlns:mc="http://schemas.openxmlformats.org/markup-compatibility/2006">
          <mc:Choice Requires="x14">
            <control shapeId="1399" r:id="rId354" name="Check Box 375">
              <controlPr defaultSize="0" autoFill="0" autoLine="0" autoPict="0">
                <anchor moveWithCells="1">
                  <from>
                    <xdr:col>25</xdr:col>
                    <xdr:colOff>47625</xdr:colOff>
                    <xdr:row>428</xdr:row>
                    <xdr:rowOff>66675</xdr:rowOff>
                  </from>
                  <to>
                    <xdr:col>31</xdr:col>
                    <xdr:colOff>47625</xdr:colOff>
                    <xdr:row>428</xdr:row>
                    <xdr:rowOff>333375</xdr:rowOff>
                  </to>
                </anchor>
              </controlPr>
            </control>
          </mc:Choice>
        </mc:AlternateContent>
        <mc:AlternateContent xmlns:mc="http://schemas.openxmlformats.org/markup-compatibility/2006">
          <mc:Choice Requires="x14">
            <control shapeId="1400" r:id="rId355" name="Check Box 376">
              <controlPr defaultSize="0" autoFill="0" autoLine="0" autoPict="0">
                <anchor moveWithCells="1">
                  <from>
                    <xdr:col>25</xdr:col>
                    <xdr:colOff>47625</xdr:colOff>
                    <xdr:row>429</xdr:row>
                    <xdr:rowOff>66675</xdr:rowOff>
                  </from>
                  <to>
                    <xdr:col>31</xdr:col>
                    <xdr:colOff>47625</xdr:colOff>
                    <xdr:row>429</xdr:row>
                    <xdr:rowOff>333375</xdr:rowOff>
                  </to>
                </anchor>
              </controlPr>
            </control>
          </mc:Choice>
        </mc:AlternateContent>
        <mc:AlternateContent xmlns:mc="http://schemas.openxmlformats.org/markup-compatibility/2006">
          <mc:Choice Requires="x14">
            <control shapeId="1401" r:id="rId356" name="Check Box 377">
              <controlPr defaultSize="0" autoFill="0" autoLine="0" autoPict="0">
                <anchor moveWithCells="1">
                  <from>
                    <xdr:col>25</xdr:col>
                    <xdr:colOff>47625</xdr:colOff>
                    <xdr:row>430</xdr:row>
                    <xdr:rowOff>66675</xdr:rowOff>
                  </from>
                  <to>
                    <xdr:col>31</xdr:col>
                    <xdr:colOff>47625</xdr:colOff>
                    <xdr:row>430</xdr:row>
                    <xdr:rowOff>333375</xdr:rowOff>
                  </to>
                </anchor>
              </controlPr>
            </control>
          </mc:Choice>
        </mc:AlternateContent>
        <mc:AlternateContent xmlns:mc="http://schemas.openxmlformats.org/markup-compatibility/2006">
          <mc:Choice Requires="x14">
            <control shapeId="1402" r:id="rId357" name="Check Box 378">
              <controlPr defaultSize="0" autoFill="0" autoLine="0" autoPict="0">
                <anchor moveWithCells="1">
                  <from>
                    <xdr:col>25</xdr:col>
                    <xdr:colOff>47625</xdr:colOff>
                    <xdr:row>431</xdr:row>
                    <xdr:rowOff>66675</xdr:rowOff>
                  </from>
                  <to>
                    <xdr:col>31</xdr:col>
                    <xdr:colOff>47625</xdr:colOff>
                    <xdr:row>431</xdr:row>
                    <xdr:rowOff>333375</xdr:rowOff>
                  </to>
                </anchor>
              </controlPr>
            </control>
          </mc:Choice>
        </mc:AlternateContent>
        <mc:AlternateContent xmlns:mc="http://schemas.openxmlformats.org/markup-compatibility/2006">
          <mc:Choice Requires="x14">
            <control shapeId="1403" r:id="rId358" name="Check Box 379">
              <controlPr defaultSize="0" autoFill="0" autoLine="0" autoPict="0">
                <anchor moveWithCells="1">
                  <from>
                    <xdr:col>25</xdr:col>
                    <xdr:colOff>47625</xdr:colOff>
                    <xdr:row>432</xdr:row>
                    <xdr:rowOff>66675</xdr:rowOff>
                  </from>
                  <to>
                    <xdr:col>31</xdr:col>
                    <xdr:colOff>47625</xdr:colOff>
                    <xdr:row>432</xdr:row>
                    <xdr:rowOff>333375</xdr:rowOff>
                  </to>
                </anchor>
              </controlPr>
            </control>
          </mc:Choice>
        </mc:AlternateContent>
        <mc:AlternateContent xmlns:mc="http://schemas.openxmlformats.org/markup-compatibility/2006">
          <mc:Choice Requires="x14">
            <control shapeId="1404" r:id="rId359" name="Check Box 380">
              <controlPr defaultSize="0" autoFill="0" autoLine="0" autoPict="0">
                <anchor moveWithCells="1">
                  <from>
                    <xdr:col>33</xdr:col>
                    <xdr:colOff>28575</xdr:colOff>
                    <xdr:row>428</xdr:row>
                    <xdr:rowOff>66675</xdr:rowOff>
                  </from>
                  <to>
                    <xdr:col>39</xdr:col>
                    <xdr:colOff>28575</xdr:colOff>
                    <xdr:row>428</xdr:row>
                    <xdr:rowOff>333375</xdr:rowOff>
                  </to>
                </anchor>
              </controlPr>
            </control>
          </mc:Choice>
        </mc:AlternateContent>
        <mc:AlternateContent xmlns:mc="http://schemas.openxmlformats.org/markup-compatibility/2006">
          <mc:Choice Requires="x14">
            <control shapeId="1405" r:id="rId360" name="Check Box 381">
              <controlPr defaultSize="0" autoFill="0" autoLine="0" autoPict="0">
                <anchor moveWithCells="1">
                  <from>
                    <xdr:col>33</xdr:col>
                    <xdr:colOff>28575</xdr:colOff>
                    <xdr:row>429</xdr:row>
                    <xdr:rowOff>66675</xdr:rowOff>
                  </from>
                  <to>
                    <xdr:col>39</xdr:col>
                    <xdr:colOff>28575</xdr:colOff>
                    <xdr:row>429</xdr:row>
                    <xdr:rowOff>333375</xdr:rowOff>
                  </to>
                </anchor>
              </controlPr>
            </control>
          </mc:Choice>
        </mc:AlternateContent>
        <mc:AlternateContent xmlns:mc="http://schemas.openxmlformats.org/markup-compatibility/2006">
          <mc:Choice Requires="x14">
            <control shapeId="1406" r:id="rId361" name="Check Box 382">
              <controlPr defaultSize="0" autoFill="0" autoLine="0" autoPict="0">
                <anchor moveWithCells="1">
                  <from>
                    <xdr:col>33</xdr:col>
                    <xdr:colOff>28575</xdr:colOff>
                    <xdr:row>430</xdr:row>
                    <xdr:rowOff>66675</xdr:rowOff>
                  </from>
                  <to>
                    <xdr:col>39</xdr:col>
                    <xdr:colOff>28575</xdr:colOff>
                    <xdr:row>430</xdr:row>
                    <xdr:rowOff>333375</xdr:rowOff>
                  </to>
                </anchor>
              </controlPr>
            </control>
          </mc:Choice>
        </mc:AlternateContent>
        <mc:AlternateContent xmlns:mc="http://schemas.openxmlformats.org/markup-compatibility/2006">
          <mc:Choice Requires="x14">
            <control shapeId="1407" r:id="rId362" name="Check Box 383">
              <controlPr defaultSize="0" autoFill="0" autoLine="0" autoPict="0">
                <anchor moveWithCells="1">
                  <from>
                    <xdr:col>33</xdr:col>
                    <xdr:colOff>28575</xdr:colOff>
                    <xdr:row>431</xdr:row>
                    <xdr:rowOff>66675</xdr:rowOff>
                  </from>
                  <to>
                    <xdr:col>39</xdr:col>
                    <xdr:colOff>28575</xdr:colOff>
                    <xdr:row>431</xdr:row>
                    <xdr:rowOff>333375</xdr:rowOff>
                  </to>
                </anchor>
              </controlPr>
            </control>
          </mc:Choice>
        </mc:AlternateContent>
        <mc:AlternateContent xmlns:mc="http://schemas.openxmlformats.org/markup-compatibility/2006">
          <mc:Choice Requires="x14">
            <control shapeId="1408" r:id="rId363" name="Check Box 384">
              <controlPr defaultSize="0" autoFill="0" autoLine="0" autoPict="0">
                <anchor moveWithCells="1">
                  <from>
                    <xdr:col>33</xdr:col>
                    <xdr:colOff>28575</xdr:colOff>
                    <xdr:row>432</xdr:row>
                    <xdr:rowOff>66675</xdr:rowOff>
                  </from>
                  <to>
                    <xdr:col>39</xdr:col>
                    <xdr:colOff>28575</xdr:colOff>
                    <xdr:row>432</xdr:row>
                    <xdr:rowOff>333375</xdr:rowOff>
                  </to>
                </anchor>
              </controlPr>
            </control>
          </mc:Choice>
        </mc:AlternateContent>
        <mc:AlternateContent xmlns:mc="http://schemas.openxmlformats.org/markup-compatibility/2006">
          <mc:Choice Requires="x14">
            <control shapeId="1409" r:id="rId364" name="Check Box 385">
              <controlPr defaultSize="0" autoFill="0" autoLine="0" autoPict="0">
                <anchor moveWithCells="1">
                  <from>
                    <xdr:col>41</xdr:col>
                    <xdr:colOff>38100</xdr:colOff>
                    <xdr:row>428</xdr:row>
                    <xdr:rowOff>66675</xdr:rowOff>
                  </from>
                  <to>
                    <xdr:col>47</xdr:col>
                    <xdr:colOff>38100</xdr:colOff>
                    <xdr:row>428</xdr:row>
                    <xdr:rowOff>333375</xdr:rowOff>
                  </to>
                </anchor>
              </controlPr>
            </control>
          </mc:Choice>
        </mc:AlternateContent>
        <mc:AlternateContent xmlns:mc="http://schemas.openxmlformats.org/markup-compatibility/2006">
          <mc:Choice Requires="x14">
            <control shapeId="1410" r:id="rId365" name="Check Box 386">
              <controlPr defaultSize="0" autoFill="0" autoLine="0" autoPict="0">
                <anchor moveWithCells="1">
                  <from>
                    <xdr:col>41</xdr:col>
                    <xdr:colOff>38100</xdr:colOff>
                    <xdr:row>429</xdr:row>
                    <xdr:rowOff>66675</xdr:rowOff>
                  </from>
                  <to>
                    <xdr:col>47</xdr:col>
                    <xdr:colOff>38100</xdr:colOff>
                    <xdr:row>429</xdr:row>
                    <xdr:rowOff>333375</xdr:rowOff>
                  </to>
                </anchor>
              </controlPr>
            </control>
          </mc:Choice>
        </mc:AlternateContent>
        <mc:AlternateContent xmlns:mc="http://schemas.openxmlformats.org/markup-compatibility/2006">
          <mc:Choice Requires="x14">
            <control shapeId="1411" r:id="rId366" name="Check Box 387">
              <controlPr defaultSize="0" autoFill="0" autoLine="0" autoPict="0">
                <anchor moveWithCells="1">
                  <from>
                    <xdr:col>41</xdr:col>
                    <xdr:colOff>38100</xdr:colOff>
                    <xdr:row>430</xdr:row>
                    <xdr:rowOff>66675</xdr:rowOff>
                  </from>
                  <to>
                    <xdr:col>47</xdr:col>
                    <xdr:colOff>38100</xdr:colOff>
                    <xdr:row>430</xdr:row>
                    <xdr:rowOff>333375</xdr:rowOff>
                  </to>
                </anchor>
              </controlPr>
            </control>
          </mc:Choice>
        </mc:AlternateContent>
        <mc:AlternateContent xmlns:mc="http://schemas.openxmlformats.org/markup-compatibility/2006">
          <mc:Choice Requires="x14">
            <control shapeId="1412" r:id="rId367" name="Check Box 388">
              <controlPr defaultSize="0" autoFill="0" autoLine="0" autoPict="0">
                <anchor moveWithCells="1">
                  <from>
                    <xdr:col>41</xdr:col>
                    <xdr:colOff>38100</xdr:colOff>
                    <xdr:row>431</xdr:row>
                    <xdr:rowOff>66675</xdr:rowOff>
                  </from>
                  <to>
                    <xdr:col>47</xdr:col>
                    <xdr:colOff>38100</xdr:colOff>
                    <xdr:row>431</xdr:row>
                    <xdr:rowOff>333375</xdr:rowOff>
                  </to>
                </anchor>
              </controlPr>
            </control>
          </mc:Choice>
        </mc:AlternateContent>
        <mc:AlternateContent xmlns:mc="http://schemas.openxmlformats.org/markup-compatibility/2006">
          <mc:Choice Requires="x14">
            <control shapeId="1413" r:id="rId368" name="Check Box 389">
              <controlPr defaultSize="0" autoFill="0" autoLine="0" autoPict="0">
                <anchor moveWithCells="1">
                  <from>
                    <xdr:col>41</xdr:col>
                    <xdr:colOff>38100</xdr:colOff>
                    <xdr:row>432</xdr:row>
                    <xdr:rowOff>66675</xdr:rowOff>
                  </from>
                  <to>
                    <xdr:col>47</xdr:col>
                    <xdr:colOff>38100</xdr:colOff>
                    <xdr:row>432</xdr:row>
                    <xdr:rowOff>333375</xdr:rowOff>
                  </to>
                </anchor>
              </controlPr>
            </control>
          </mc:Choice>
        </mc:AlternateContent>
        <mc:AlternateContent xmlns:mc="http://schemas.openxmlformats.org/markup-compatibility/2006">
          <mc:Choice Requires="x14">
            <control shapeId="1414" r:id="rId369" name="Check Box 390">
              <controlPr defaultSize="0" autoFill="0" autoLine="0" autoPict="0">
                <anchor moveWithCells="1">
                  <from>
                    <xdr:col>49</xdr:col>
                    <xdr:colOff>19050</xdr:colOff>
                    <xdr:row>428</xdr:row>
                    <xdr:rowOff>66675</xdr:rowOff>
                  </from>
                  <to>
                    <xdr:col>55</xdr:col>
                    <xdr:colOff>19050</xdr:colOff>
                    <xdr:row>428</xdr:row>
                    <xdr:rowOff>333375</xdr:rowOff>
                  </to>
                </anchor>
              </controlPr>
            </control>
          </mc:Choice>
        </mc:AlternateContent>
        <mc:AlternateContent xmlns:mc="http://schemas.openxmlformats.org/markup-compatibility/2006">
          <mc:Choice Requires="x14">
            <control shapeId="1415" r:id="rId370" name="Check Box 391">
              <controlPr defaultSize="0" autoFill="0" autoLine="0" autoPict="0">
                <anchor moveWithCells="1">
                  <from>
                    <xdr:col>49</xdr:col>
                    <xdr:colOff>19050</xdr:colOff>
                    <xdr:row>429</xdr:row>
                    <xdr:rowOff>66675</xdr:rowOff>
                  </from>
                  <to>
                    <xdr:col>55</xdr:col>
                    <xdr:colOff>19050</xdr:colOff>
                    <xdr:row>429</xdr:row>
                    <xdr:rowOff>333375</xdr:rowOff>
                  </to>
                </anchor>
              </controlPr>
            </control>
          </mc:Choice>
        </mc:AlternateContent>
        <mc:AlternateContent xmlns:mc="http://schemas.openxmlformats.org/markup-compatibility/2006">
          <mc:Choice Requires="x14">
            <control shapeId="1416" r:id="rId371" name="Check Box 392">
              <controlPr defaultSize="0" autoFill="0" autoLine="0" autoPict="0">
                <anchor moveWithCells="1">
                  <from>
                    <xdr:col>49</xdr:col>
                    <xdr:colOff>0</xdr:colOff>
                    <xdr:row>430</xdr:row>
                    <xdr:rowOff>66675</xdr:rowOff>
                  </from>
                  <to>
                    <xdr:col>55</xdr:col>
                    <xdr:colOff>0</xdr:colOff>
                    <xdr:row>430</xdr:row>
                    <xdr:rowOff>333375</xdr:rowOff>
                  </to>
                </anchor>
              </controlPr>
            </control>
          </mc:Choice>
        </mc:AlternateContent>
        <mc:AlternateContent xmlns:mc="http://schemas.openxmlformats.org/markup-compatibility/2006">
          <mc:Choice Requires="x14">
            <control shapeId="1417" r:id="rId372" name="Check Box 393">
              <controlPr defaultSize="0" autoFill="0" autoLine="0" autoPict="0">
                <anchor moveWithCells="1">
                  <from>
                    <xdr:col>49</xdr:col>
                    <xdr:colOff>0</xdr:colOff>
                    <xdr:row>431</xdr:row>
                    <xdr:rowOff>66675</xdr:rowOff>
                  </from>
                  <to>
                    <xdr:col>55</xdr:col>
                    <xdr:colOff>0</xdr:colOff>
                    <xdr:row>431</xdr:row>
                    <xdr:rowOff>333375</xdr:rowOff>
                  </to>
                </anchor>
              </controlPr>
            </control>
          </mc:Choice>
        </mc:AlternateContent>
        <mc:AlternateContent xmlns:mc="http://schemas.openxmlformats.org/markup-compatibility/2006">
          <mc:Choice Requires="x14">
            <control shapeId="1418" r:id="rId373" name="Check Box 394">
              <controlPr defaultSize="0" autoFill="0" autoLine="0" autoPict="0">
                <anchor moveWithCells="1">
                  <from>
                    <xdr:col>49</xdr:col>
                    <xdr:colOff>0</xdr:colOff>
                    <xdr:row>432</xdr:row>
                    <xdr:rowOff>66675</xdr:rowOff>
                  </from>
                  <to>
                    <xdr:col>55</xdr:col>
                    <xdr:colOff>0</xdr:colOff>
                    <xdr:row>432</xdr:row>
                    <xdr:rowOff>333375</xdr:rowOff>
                  </to>
                </anchor>
              </controlPr>
            </control>
          </mc:Choice>
        </mc:AlternateContent>
        <mc:AlternateContent xmlns:mc="http://schemas.openxmlformats.org/markup-compatibility/2006">
          <mc:Choice Requires="x14">
            <control shapeId="1419" r:id="rId374" name="Check Box 395">
              <controlPr defaultSize="0" autoFill="0" autoLine="0" autoPict="0">
                <anchor moveWithCells="1">
                  <from>
                    <xdr:col>57</xdr:col>
                    <xdr:colOff>66675</xdr:colOff>
                    <xdr:row>428</xdr:row>
                    <xdr:rowOff>66675</xdr:rowOff>
                  </from>
                  <to>
                    <xdr:col>63</xdr:col>
                    <xdr:colOff>66675</xdr:colOff>
                    <xdr:row>428</xdr:row>
                    <xdr:rowOff>333375</xdr:rowOff>
                  </to>
                </anchor>
              </controlPr>
            </control>
          </mc:Choice>
        </mc:AlternateContent>
        <mc:AlternateContent xmlns:mc="http://schemas.openxmlformats.org/markup-compatibility/2006">
          <mc:Choice Requires="x14">
            <control shapeId="1420" r:id="rId375" name="Check Box 396">
              <controlPr defaultSize="0" autoFill="0" autoLine="0" autoPict="0">
                <anchor moveWithCells="1">
                  <from>
                    <xdr:col>57</xdr:col>
                    <xdr:colOff>66675</xdr:colOff>
                    <xdr:row>429</xdr:row>
                    <xdr:rowOff>66675</xdr:rowOff>
                  </from>
                  <to>
                    <xdr:col>63</xdr:col>
                    <xdr:colOff>66675</xdr:colOff>
                    <xdr:row>429</xdr:row>
                    <xdr:rowOff>333375</xdr:rowOff>
                  </to>
                </anchor>
              </controlPr>
            </control>
          </mc:Choice>
        </mc:AlternateContent>
        <mc:AlternateContent xmlns:mc="http://schemas.openxmlformats.org/markup-compatibility/2006">
          <mc:Choice Requires="x14">
            <control shapeId="1421" r:id="rId376" name="Check Box 397">
              <controlPr defaultSize="0" autoFill="0" autoLine="0" autoPict="0">
                <anchor moveWithCells="1">
                  <from>
                    <xdr:col>57</xdr:col>
                    <xdr:colOff>66675</xdr:colOff>
                    <xdr:row>430</xdr:row>
                    <xdr:rowOff>66675</xdr:rowOff>
                  </from>
                  <to>
                    <xdr:col>63</xdr:col>
                    <xdr:colOff>66675</xdr:colOff>
                    <xdr:row>430</xdr:row>
                    <xdr:rowOff>333375</xdr:rowOff>
                  </to>
                </anchor>
              </controlPr>
            </control>
          </mc:Choice>
        </mc:AlternateContent>
        <mc:AlternateContent xmlns:mc="http://schemas.openxmlformats.org/markup-compatibility/2006">
          <mc:Choice Requires="x14">
            <control shapeId="1422" r:id="rId377" name="Check Box 398">
              <controlPr defaultSize="0" autoFill="0" autoLine="0" autoPict="0">
                <anchor moveWithCells="1">
                  <from>
                    <xdr:col>57</xdr:col>
                    <xdr:colOff>66675</xdr:colOff>
                    <xdr:row>431</xdr:row>
                    <xdr:rowOff>66675</xdr:rowOff>
                  </from>
                  <to>
                    <xdr:col>63</xdr:col>
                    <xdr:colOff>66675</xdr:colOff>
                    <xdr:row>431</xdr:row>
                    <xdr:rowOff>333375</xdr:rowOff>
                  </to>
                </anchor>
              </controlPr>
            </control>
          </mc:Choice>
        </mc:AlternateContent>
        <mc:AlternateContent xmlns:mc="http://schemas.openxmlformats.org/markup-compatibility/2006">
          <mc:Choice Requires="x14">
            <control shapeId="1423" r:id="rId378" name="Check Box 399">
              <controlPr defaultSize="0" autoFill="0" autoLine="0" autoPict="0">
                <anchor moveWithCells="1">
                  <from>
                    <xdr:col>57</xdr:col>
                    <xdr:colOff>66675</xdr:colOff>
                    <xdr:row>432</xdr:row>
                    <xdr:rowOff>66675</xdr:rowOff>
                  </from>
                  <to>
                    <xdr:col>63</xdr:col>
                    <xdr:colOff>66675</xdr:colOff>
                    <xdr:row>432</xdr:row>
                    <xdr:rowOff>333375</xdr:rowOff>
                  </to>
                </anchor>
              </controlPr>
            </control>
          </mc:Choice>
        </mc:AlternateContent>
        <mc:AlternateContent xmlns:mc="http://schemas.openxmlformats.org/markup-compatibility/2006">
          <mc:Choice Requires="x14">
            <control shapeId="1424" r:id="rId379" name="Check Box 400">
              <controlPr defaultSize="0" autoFill="0" autoLine="0" autoPict="0">
                <anchor moveWithCells="1">
                  <from>
                    <xdr:col>65</xdr:col>
                    <xdr:colOff>9525</xdr:colOff>
                    <xdr:row>428</xdr:row>
                    <xdr:rowOff>361950</xdr:rowOff>
                  </from>
                  <to>
                    <xdr:col>68</xdr:col>
                    <xdr:colOff>76200</xdr:colOff>
                    <xdr:row>430</xdr:row>
                    <xdr:rowOff>19050</xdr:rowOff>
                  </to>
                </anchor>
              </controlPr>
            </control>
          </mc:Choice>
        </mc:AlternateContent>
        <mc:AlternateContent xmlns:mc="http://schemas.openxmlformats.org/markup-compatibility/2006">
          <mc:Choice Requires="x14">
            <control shapeId="1425" r:id="rId380" name="Check Box 401">
              <controlPr defaultSize="0" autoFill="0" autoLine="0" autoPict="0">
                <anchor moveWithCells="1">
                  <from>
                    <xdr:col>65</xdr:col>
                    <xdr:colOff>19050</xdr:colOff>
                    <xdr:row>440</xdr:row>
                    <xdr:rowOff>0</xdr:rowOff>
                  </from>
                  <to>
                    <xdr:col>68</xdr:col>
                    <xdr:colOff>57150</xdr:colOff>
                    <xdr:row>441</xdr:row>
                    <xdr:rowOff>19050</xdr:rowOff>
                  </to>
                </anchor>
              </controlPr>
            </control>
          </mc:Choice>
        </mc:AlternateContent>
        <mc:AlternateContent xmlns:mc="http://schemas.openxmlformats.org/markup-compatibility/2006">
          <mc:Choice Requires="x14">
            <control shapeId="1426" r:id="rId381" name="Check Box 402">
              <controlPr defaultSize="0" autoFill="0" autoLine="0" autoPict="0">
                <anchor moveWithCells="1">
                  <from>
                    <xdr:col>65</xdr:col>
                    <xdr:colOff>19050</xdr:colOff>
                    <xdr:row>441</xdr:row>
                    <xdr:rowOff>0</xdr:rowOff>
                  </from>
                  <to>
                    <xdr:col>68</xdr:col>
                    <xdr:colOff>57150</xdr:colOff>
                    <xdr:row>442</xdr:row>
                    <xdr:rowOff>19050</xdr:rowOff>
                  </to>
                </anchor>
              </controlPr>
            </control>
          </mc:Choice>
        </mc:AlternateContent>
        <mc:AlternateContent xmlns:mc="http://schemas.openxmlformats.org/markup-compatibility/2006">
          <mc:Choice Requires="x14">
            <control shapeId="1428" r:id="rId382" name="Check Box 404">
              <controlPr defaultSize="0" autoFill="0" autoLine="0" autoPict="0">
                <anchor moveWithCells="1">
                  <from>
                    <xdr:col>65</xdr:col>
                    <xdr:colOff>19050</xdr:colOff>
                    <xdr:row>442</xdr:row>
                    <xdr:rowOff>0</xdr:rowOff>
                  </from>
                  <to>
                    <xdr:col>68</xdr:col>
                    <xdr:colOff>57150</xdr:colOff>
                    <xdr:row>443</xdr:row>
                    <xdr:rowOff>19050</xdr:rowOff>
                  </to>
                </anchor>
              </controlPr>
            </control>
          </mc:Choice>
        </mc:AlternateContent>
        <mc:AlternateContent xmlns:mc="http://schemas.openxmlformats.org/markup-compatibility/2006">
          <mc:Choice Requires="x14">
            <control shapeId="1430" r:id="rId383" name="Check Box 406">
              <controlPr defaultSize="0" autoFill="0" autoLine="0" autoPict="0">
                <anchor moveWithCells="1">
                  <from>
                    <xdr:col>65</xdr:col>
                    <xdr:colOff>19050</xdr:colOff>
                    <xdr:row>443</xdr:row>
                    <xdr:rowOff>0</xdr:rowOff>
                  </from>
                  <to>
                    <xdr:col>68</xdr:col>
                    <xdr:colOff>57150</xdr:colOff>
                    <xdr:row>444</xdr:row>
                    <xdr:rowOff>19050</xdr:rowOff>
                  </to>
                </anchor>
              </controlPr>
            </control>
          </mc:Choice>
        </mc:AlternateContent>
        <mc:AlternateContent xmlns:mc="http://schemas.openxmlformats.org/markup-compatibility/2006">
          <mc:Choice Requires="x14">
            <control shapeId="1433" r:id="rId384" name="Check Box 409">
              <controlPr defaultSize="0" autoFill="0" autoLine="0" autoPict="0">
                <anchor moveWithCells="1">
                  <from>
                    <xdr:col>65</xdr:col>
                    <xdr:colOff>9525</xdr:colOff>
                    <xdr:row>444</xdr:row>
                    <xdr:rowOff>0</xdr:rowOff>
                  </from>
                  <to>
                    <xdr:col>68</xdr:col>
                    <xdr:colOff>47625</xdr:colOff>
                    <xdr:row>445</xdr:row>
                    <xdr:rowOff>19050</xdr:rowOff>
                  </to>
                </anchor>
              </controlPr>
            </control>
          </mc:Choice>
        </mc:AlternateContent>
        <mc:AlternateContent xmlns:mc="http://schemas.openxmlformats.org/markup-compatibility/2006">
          <mc:Choice Requires="x14">
            <control shapeId="1436" r:id="rId385" name="Check Box 412">
              <controlPr defaultSize="0" autoFill="0" autoLine="0" autoPict="0">
                <anchor moveWithCells="1">
                  <from>
                    <xdr:col>65</xdr:col>
                    <xdr:colOff>19050</xdr:colOff>
                    <xdr:row>445</xdr:row>
                    <xdr:rowOff>0</xdr:rowOff>
                  </from>
                  <to>
                    <xdr:col>68</xdr:col>
                    <xdr:colOff>57150</xdr:colOff>
                    <xdr:row>446</xdr:row>
                    <xdr:rowOff>19050</xdr:rowOff>
                  </to>
                </anchor>
              </controlPr>
            </control>
          </mc:Choice>
        </mc:AlternateContent>
        <mc:AlternateContent xmlns:mc="http://schemas.openxmlformats.org/markup-compatibility/2006">
          <mc:Choice Requires="x14">
            <control shapeId="1439" r:id="rId386" name="Check Box 415">
              <controlPr defaultSize="0" autoFill="0" autoLine="0" autoPict="0">
                <anchor moveWithCells="1">
                  <from>
                    <xdr:col>65</xdr:col>
                    <xdr:colOff>9525</xdr:colOff>
                    <xdr:row>446</xdr:row>
                    <xdr:rowOff>0</xdr:rowOff>
                  </from>
                  <to>
                    <xdr:col>68</xdr:col>
                    <xdr:colOff>47625</xdr:colOff>
                    <xdr:row>447</xdr:row>
                    <xdr:rowOff>19050</xdr:rowOff>
                  </to>
                </anchor>
              </controlPr>
            </control>
          </mc:Choice>
        </mc:AlternateContent>
        <mc:AlternateContent xmlns:mc="http://schemas.openxmlformats.org/markup-compatibility/2006">
          <mc:Choice Requires="x14">
            <control shapeId="1442" r:id="rId387" name="Check Box 418">
              <controlPr defaultSize="0" autoFill="0" autoLine="0" autoPict="0">
                <anchor moveWithCells="1">
                  <from>
                    <xdr:col>65</xdr:col>
                    <xdr:colOff>9525</xdr:colOff>
                    <xdr:row>447</xdr:row>
                    <xdr:rowOff>0</xdr:rowOff>
                  </from>
                  <to>
                    <xdr:col>68</xdr:col>
                    <xdr:colOff>47625</xdr:colOff>
                    <xdr:row>448</xdr:row>
                    <xdr:rowOff>19050</xdr:rowOff>
                  </to>
                </anchor>
              </controlPr>
            </control>
          </mc:Choice>
        </mc:AlternateContent>
        <mc:AlternateContent xmlns:mc="http://schemas.openxmlformats.org/markup-compatibility/2006">
          <mc:Choice Requires="x14">
            <control shapeId="1445" r:id="rId388" name="Check Box 421">
              <controlPr defaultSize="0" autoFill="0" autoLine="0" autoPict="0">
                <anchor moveWithCells="1">
                  <from>
                    <xdr:col>65</xdr:col>
                    <xdr:colOff>19050</xdr:colOff>
                    <xdr:row>448</xdr:row>
                    <xdr:rowOff>0</xdr:rowOff>
                  </from>
                  <to>
                    <xdr:col>68</xdr:col>
                    <xdr:colOff>57150</xdr:colOff>
                    <xdr:row>449</xdr:row>
                    <xdr:rowOff>19050</xdr:rowOff>
                  </to>
                </anchor>
              </controlPr>
            </control>
          </mc:Choice>
        </mc:AlternateContent>
        <mc:AlternateContent xmlns:mc="http://schemas.openxmlformats.org/markup-compatibility/2006">
          <mc:Choice Requires="x14">
            <control shapeId="1448" r:id="rId389" name="Check Box 424">
              <controlPr defaultSize="0" autoFill="0" autoLine="0" autoPict="0">
                <anchor moveWithCells="1">
                  <from>
                    <xdr:col>65</xdr:col>
                    <xdr:colOff>19050</xdr:colOff>
                    <xdr:row>449</xdr:row>
                    <xdr:rowOff>0</xdr:rowOff>
                  </from>
                  <to>
                    <xdr:col>68</xdr:col>
                    <xdr:colOff>57150</xdr:colOff>
                    <xdr:row>450</xdr:row>
                    <xdr:rowOff>19050</xdr:rowOff>
                  </to>
                </anchor>
              </controlPr>
            </control>
          </mc:Choice>
        </mc:AlternateContent>
        <mc:AlternateContent xmlns:mc="http://schemas.openxmlformats.org/markup-compatibility/2006">
          <mc:Choice Requires="x14">
            <control shapeId="1453" r:id="rId390" name="Check Box 429">
              <controlPr defaultSize="0" autoFill="0" autoLine="0" autoPict="0">
                <anchor moveWithCells="1">
                  <from>
                    <xdr:col>65</xdr:col>
                    <xdr:colOff>19050</xdr:colOff>
                    <xdr:row>450</xdr:row>
                    <xdr:rowOff>0</xdr:rowOff>
                  </from>
                  <to>
                    <xdr:col>68</xdr:col>
                    <xdr:colOff>57150</xdr:colOff>
                    <xdr:row>451</xdr:row>
                    <xdr:rowOff>19050</xdr:rowOff>
                  </to>
                </anchor>
              </controlPr>
            </control>
          </mc:Choice>
        </mc:AlternateContent>
        <mc:AlternateContent xmlns:mc="http://schemas.openxmlformats.org/markup-compatibility/2006">
          <mc:Choice Requires="x14">
            <control shapeId="1455" r:id="rId391" name="Check Box 431">
              <controlPr defaultSize="0" autoFill="0" autoLine="0" autoPict="0">
                <anchor moveWithCells="1">
                  <from>
                    <xdr:col>64</xdr:col>
                    <xdr:colOff>76200</xdr:colOff>
                    <xdr:row>454</xdr:row>
                    <xdr:rowOff>0</xdr:rowOff>
                  </from>
                  <to>
                    <xdr:col>68</xdr:col>
                    <xdr:colOff>19050</xdr:colOff>
                    <xdr:row>455</xdr:row>
                    <xdr:rowOff>19050</xdr:rowOff>
                  </to>
                </anchor>
              </controlPr>
            </control>
          </mc:Choice>
        </mc:AlternateContent>
        <mc:AlternateContent xmlns:mc="http://schemas.openxmlformats.org/markup-compatibility/2006">
          <mc:Choice Requires="x14">
            <control shapeId="1457" r:id="rId392" name="Check Box 433">
              <controlPr defaultSize="0" autoFill="0" autoLine="0" autoPict="0">
                <anchor moveWithCells="1">
                  <from>
                    <xdr:col>64</xdr:col>
                    <xdr:colOff>76200</xdr:colOff>
                    <xdr:row>455</xdr:row>
                    <xdr:rowOff>0</xdr:rowOff>
                  </from>
                  <to>
                    <xdr:col>68</xdr:col>
                    <xdr:colOff>19050</xdr:colOff>
                    <xdr:row>456</xdr:row>
                    <xdr:rowOff>19050</xdr:rowOff>
                  </to>
                </anchor>
              </controlPr>
            </control>
          </mc:Choice>
        </mc:AlternateContent>
        <mc:AlternateContent xmlns:mc="http://schemas.openxmlformats.org/markup-compatibility/2006">
          <mc:Choice Requires="x14">
            <control shapeId="1459" r:id="rId393" name="Check Box 435">
              <controlPr defaultSize="0" autoFill="0" autoLine="0" autoPict="0">
                <anchor moveWithCells="1">
                  <from>
                    <xdr:col>64</xdr:col>
                    <xdr:colOff>76200</xdr:colOff>
                    <xdr:row>456</xdr:row>
                    <xdr:rowOff>0</xdr:rowOff>
                  </from>
                  <to>
                    <xdr:col>68</xdr:col>
                    <xdr:colOff>19050</xdr:colOff>
                    <xdr:row>457</xdr:row>
                    <xdr:rowOff>19050</xdr:rowOff>
                  </to>
                </anchor>
              </controlPr>
            </control>
          </mc:Choice>
        </mc:AlternateContent>
        <mc:AlternateContent xmlns:mc="http://schemas.openxmlformats.org/markup-compatibility/2006">
          <mc:Choice Requires="x14">
            <control shapeId="1461" r:id="rId394" name="Check Box 437">
              <controlPr defaultSize="0" autoFill="0" autoLine="0" autoPict="0">
                <anchor moveWithCells="1">
                  <from>
                    <xdr:col>64</xdr:col>
                    <xdr:colOff>76200</xdr:colOff>
                    <xdr:row>457</xdr:row>
                    <xdr:rowOff>0</xdr:rowOff>
                  </from>
                  <to>
                    <xdr:col>68</xdr:col>
                    <xdr:colOff>19050</xdr:colOff>
                    <xdr:row>458</xdr:row>
                    <xdr:rowOff>19050</xdr:rowOff>
                  </to>
                </anchor>
              </controlPr>
            </control>
          </mc:Choice>
        </mc:AlternateContent>
        <mc:AlternateContent xmlns:mc="http://schemas.openxmlformats.org/markup-compatibility/2006">
          <mc:Choice Requires="x14">
            <control shapeId="1464" r:id="rId395" name="Check Box 440">
              <controlPr defaultSize="0" autoFill="0" autoLine="0" autoPict="0">
                <anchor moveWithCells="1">
                  <from>
                    <xdr:col>64</xdr:col>
                    <xdr:colOff>76200</xdr:colOff>
                    <xdr:row>458</xdr:row>
                    <xdr:rowOff>0</xdr:rowOff>
                  </from>
                  <to>
                    <xdr:col>68</xdr:col>
                    <xdr:colOff>19050</xdr:colOff>
                    <xdr:row>459</xdr:row>
                    <xdr:rowOff>19050</xdr:rowOff>
                  </to>
                </anchor>
              </controlPr>
            </control>
          </mc:Choice>
        </mc:AlternateContent>
        <mc:AlternateContent xmlns:mc="http://schemas.openxmlformats.org/markup-compatibility/2006">
          <mc:Choice Requires="x14">
            <control shapeId="1467" r:id="rId396" name="Check Box 443">
              <controlPr defaultSize="0" autoFill="0" autoLine="0" autoPict="0">
                <anchor moveWithCells="1">
                  <from>
                    <xdr:col>64</xdr:col>
                    <xdr:colOff>76200</xdr:colOff>
                    <xdr:row>459</xdr:row>
                    <xdr:rowOff>0</xdr:rowOff>
                  </from>
                  <to>
                    <xdr:col>68</xdr:col>
                    <xdr:colOff>19050</xdr:colOff>
                    <xdr:row>460</xdr:row>
                    <xdr:rowOff>19050</xdr:rowOff>
                  </to>
                </anchor>
              </controlPr>
            </control>
          </mc:Choice>
        </mc:AlternateContent>
        <mc:AlternateContent xmlns:mc="http://schemas.openxmlformats.org/markup-compatibility/2006">
          <mc:Choice Requires="x14">
            <control shapeId="1470" r:id="rId397" name="Check Box 446">
              <controlPr defaultSize="0" autoFill="0" autoLine="0" autoPict="0">
                <anchor moveWithCells="1">
                  <from>
                    <xdr:col>64</xdr:col>
                    <xdr:colOff>76200</xdr:colOff>
                    <xdr:row>460</xdr:row>
                    <xdr:rowOff>0</xdr:rowOff>
                  </from>
                  <to>
                    <xdr:col>68</xdr:col>
                    <xdr:colOff>19050</xdr:colOff>
                    <xdr:row>461</xdr:row>
                    <xdr:rowOff>19050</xdr:rowOff>
                  </to>
                </anchor>
              </controlPr>
            </control>
          </mc:Choice>
        </mc:AlternateContent>
        <mc:AlternateContent xmlns:mc="http://schemas.openxmlformats.org/markup-compatibility/2006">
          <mc:Choice Requires="x14">
            <control shapeId="1473" r:id="rId398" name="Check Box 449">
              <controlPr defaultSize="0" autoFill="0" autoLine="0" autoPict="0">
                <anchor moveWithCells="1">
                  <from>
                    <xdr:col>64</xdr:col>
                    <xdr:colOff>76200</xdr:colOff>
                    <xdr:row>461</xdr:row>
                    <xdr:rowOff>0</xdr:rowOff>
                  </from>
                  <to>
                    <xdr:col>68</xdr:col>
                    <xdr:colOff>19050</xdr:colOff>
                    <xdr:row>462</xdr:row>
                    <xdr:rowOff>19050</xdr:rowOff>
                  </to>
                </anchor>
              </controlPr>
            </control>
          </mc:Choice>
        </mc:AlternateContent>
        <mc:AlternateContent xmlns:mc="http://schemas.openxmlformats.org/markup-compatibility/2006">
          <mc:Choice Requires="x14">
            <control shapeId="1476" r:id="rId399" name="Check Box 452">
              <controlPr defaultSize="0" autoFill="0" autoLine="0" autoPict="0">
                <anchor moveWithCells="1">
                  <from>
                    <xdr:col>64</xdr:col>
                    <xdr:colOff>76200</xdr:colOff>
                    <xdr:row>462</xdr:row>
                    <xdr:rowOff>0</xdr:rowOff>
                  </from>
                  <to>
                    <xdr:col>68</xdr:col>
                    <xdr:colOff>19050</xdr:colOff>
                    <xdr:row>463</xdr:row>
                    <xdr:rowOff>19050</xdr:rowOff>
                  </to>
                </anchor>
              </controlPr>
            </control>
          </mc:Choice>
        </mc:AlternateContent>
        <mc:AlternateContent xmlns:mc="http://schemas.openxmlformats.org/markup-compatibility/2006">
          <mc:Choice Requires="x14">
            <control shapeId="1479" r:id="rId400" name="Check Box 455">
              <controlPr defaultSize="0" autoFill="0" autoLine="0" autoPict="0">
                <anchor moveWithCells="1">
                  <from>
                    <xdr:col>64</xdr:col>
                    <xdr:colOff>76200</xdr:colOff>
                    <xdr:row>463</xdr:row>
                    <xdr:rowOff>0</xdr:rowOff>
                  </from>
                  <to>
                    <xdr:col>68</xdr:col>
                    <xdr:colOff>19050</xdr:colOff>
                    <xdr:row>464</xdr:row>
                    <xdr:rowOff>19050</xdr:rowOff>
                  </to>
                </anchor>
              </controlPr>
            </control>
          </mc:Choice>
        </mc:AlternateContent>
        <mc:AlternateContent xmlns:mc="http://schemas.openxmlformats.org/markup-compatibility/2006">
          <mc:Choice Requires="x14">
            <control shapeId="1487" r:id="rId401" name="Check Box 463">
              <controlPr defaultSize="0" autoFill="0" autoLine="0" autoPict="0">
                <anchor moveWithCells="1">
                  <from>
                    <xdr:col>64</xdr:col>
                    <xdr:colOff>76200</xdr:colOff>
                    <xdr:row>464</xdr:row>
                    <xdr:rowOff>0</xdr:rowOff>
                  </from>
                  <to>
                    <xdr:col>68</xdr:col>
                    <xdr:colOff>19050</xdr:colOff>
                    <xdr:row>465</xdr:row>
                    <xdr:rowOff>19050</xdr:rowOff>
                  </to>
                </anchor>
              </controlPr>
            </control>
          </mc:Choice>
        </mc:AlternateContent>
        <mc:AlternateContent xmlns:mc="http://schemas.openxmlformats.org/markup-compatibility/2006">
          <mc:Choice Requires="x14">
            <control shapeId="1495" r:id="rId402" name="Check Box 471">
              <controlPr defaultSize="0" autoFill="0" autoLine="0" autoPict="0">
                <anchor moveWithCells="1">
                  <from>
                    <xdr:col>64</xdr:col>
                    <xdr:colOff>76200</xdr:colOff>
                    <xdr:row>465</xdr:row>
                    <xdr:rowOff>0</xdr:rowOff>
                  </from>
                  <to>
                    <xdr:col>68</xdr:col>
                    <xdr:colOff>19050</xdr:colOff>
                    <xdr:row>466</xdr:row>
                    <xdr:rowOff>19050</xdr:rowOff>
                  </to>
                </anchor>
              </controlPr>
            </control>
          </mc:Choice>
        </mc:AlternateContent>
        <mc:AlternateContent xmlns:mc="http://schemas.openxmlformats.org/markup-compatibility/2006">
          <mc:Choice Requires="x14">
            <control shapeId="1506" r:id="rId403" name="Check Box 482">
              <controlPr defaultSize="0" autoFill="0" autoLine="0" autoPict="0">
                <anchor moveWithCells="1">
                  <from>
                    <xdr:col>64</xdr:col>
                    <xdr:colOff>76200</xdr:colOff>
                    <xdr:row>466</xdr:row>
                    <xdr:rowOff>0</xdr:rowOff>
                  </from>
                  <to>
                    <xdr:col>68</xdr:col>
                    <xdr:colOff>19050</xdr:colOff>
                    <xdr:row>467</xdr:row>
                    <xdr:rowOff>19050</xdr:rowOff>
                  </to>
                </anchor>
              </controlPr>
            </control>
          </mc:Choice>
        </mc:AlternateContent>
        <mc:AlternateContent xmlns:mc="http://schemas.openxmlformats.org/markup-compatibility/2006">
          <mc:Choice Requires="x14">
            <control shapeId="1517" r:id="rId404" name="Check Box 493">
              <controlPr defaultSize="0" autoFill="0" autoLine="0" autoPict="0">
                <anchor moveWithCells="1">
                  <from>
                    <xdr:col>64</xdr:col>
                    <xdr:colOff>76200</xdr:colOff>
                    <xdr:row>467</xdr:row>
                    <xdr:rowOff>0</xdr:rowOff>
                  </from>
                  <to>
                    <xdr:col>68</xdr:col>
                    <xdr:colOff>19050</xdr:colOff>
                    <xdr:row>468</xdr:row>
                    <xdr:rowOff>19050</xdr:rowOff>
                  </to>
                </anchor>
              </controlPr>
            </control>
          </mc:Choice>
        </mc:AlternateContent>
        <mc:AlternateContent xmlns:mc="http://schemas.openxmlformats.org/markup-compatibility/2006">
          <mc:Choice Requires="x14">
            <control shapeId="1528" r:id="rId405" name="Check Box 504">
              <controlPr defaultSize="0" autoFill="0" autoLine="0" autoPict="0">
                <anchor moveWithCells="1">
                  <from>
                    <xdr:col>64</xdr:col>
                    <xdr:colOff>76200</xdr:colOff>
                    <xdr:row>468</xdr:row>
                    <xdr:rowOff>0</xdr:rowOff>
                  </from>
                  <to>
                    <xdr:col>68</xdr:col>
                    <xdr:colOff>19050</xdr:colOff>
                    <xdr:row>469</xdr:row>
                    <xdr:rowOff>19050</xdr:rowOff>
                  </to>
                </anchor>
              </controlPr>
            </control>
          </mc:Choice>
        </mc:AlternateContent>
        <mc:AlternateContent xmlns:mc="http://schemas.openxmlformats.org/markup-compatibility/2006">
          <mc:Choice Requires="x14">
            <control shapeId="1541" r:id="rId406" name="Check Box 517">
              <controlPr defaultSize="0" autoFill="0" autoLine="0" autoPict="0">
                <anchor moveWithCells="1">
                  <from>
                    <xdr:col>64</xdr:col>
                    <xdr:colOff>76200</xdr:colOff>
                    <xdr:row>469</xdr:row>
                    <xdr:rowOff>0</xdr:rowOff>
                  </from>
                  <to>
                    <xdr:col>68</xdr:col>
                    <xdr:colOff>19050</xdr:colOff>
                    <xdr:row>470</xdr:row>
                    <xdr:rowOff>19050</xdr:rowOff>
                  </to>
                </anchor>
              </controlPr>
            </control>
          </mc:Choice>
        </mc:AlternateContent>
        <mc:AlternateContent xmlns:mc="http://schemas.openxmlformats.org/markup-compatibility/2006">
          <mc:Choice Requires="x14">
            <control shapeId="1543" r:id="rId407" name="Check Box 519">
              <controlPr defaultSize="0" autoFill="0" autoLine="0" autoPict="0">
                <anchor moveWithCells="1">
                  <from>
                    <xdr:col>50</xdr:col>
                    <xdr:colOff>85725</xdr:colOff>
                    <xdr:row>475</xdr:row>
                    <xdr:rowOff>76200</xdr:rowOff>
                  </from>
                  <to>
                    <xdr:col>54</xdr:col>
                    <xdr:colOff>19050</xdr:colOff>
                    <xdr:row>475</xdr:row>
                    <xdr:rowOff>323850</xdr:rowOff>
                  </to>
                </anchor>
              </controlPr>
            </control>
          </mc:Choice>
        </mc:AlternateContent>
        <mc:AlternateContent xmlns:mc="http://schemas.openxmlformats.org/markup-compatibility/2006">
          <mc:Choice Requires="x14">
            <control shapeId="1544" r:id="rId408" name="Check Box 520">
              <controlPr defaultSize="0" autoFill="0" autoLine="0" autoPict="0">
                <anchor moveWithCells="1">
                  <from>
                    <xdr:col>50</xdr:col>
                    <xdr:colOff>76200</xdr:colOff>
                    <xdr:row>476</xdr:row>
                    <xdr:rowOff>76200</xdr:rowOff>
                  </from>
                  <to>
                    <xdr:col>54</xdr:col>
                    <xdr:colOff>9525</xdr:colOff>
                    <xdr:row>476</xdr:row>
                    <xdr:rowOff>323850</xdr:rowOff>
                  </to>
                </anchor>
              </controlPr>
            </control>
          </mc:Choice>
        </mc:AlternateContent>
        <mc:AlternateContent xmlns:mc="http://schemas.openxmlformats.org/markup-compatibility/2006">
          <mc:Choice Requires="x14">
            <control shapeId="1545" r:id="rId409" name="Check Box 521">
              <controlPr defaultSize="0" autoFill="0" autoLine="0" autoPict="0">
                <anchor moveWithCells="1">
                  <from>
                    <xdr:col>50</xdr:col>
                    <xdr:colOff>76200</xdr:colOff>
                    <xdr:row>477</xdr:row>
                    <xdr:rowOff>76200</xdr:rowOff>
                  </from>
                  <to>
                    <xdr:col>54</xdr:col>
                    <xdr:colOff>9525</xdr:colOff>
                    <xdr:row>477</xdr:row>
                    <xdr:rowOff>323850</xdr:rowOff>
                  </to>
                </anchor>
              </controlPr>
            </control>
          </mc:Choice>
        </mc:AlternateContent>
        <mc:AlternateContent xmlns:mc="http://schemas.openxmlformats.org/markup-compatibility/2006">
          <mc:Choice Requires="x14">
            <control shapeId="1546" r:id="rId410" name="Check Box 522">
              <controlPr defaultSize="0" autoFill="0" autoLine="0" autoPict="0">
                <anchor moveWithCells="1">
                  <from>
                    <xdr:col>50</xdr:col>
                    <xdr:colOff>76200</xdr:colOff>
                    <xdr:row>478</xdr:row>
                    <xdr:rowOff>76200</xdr:rowOff>
                  </from>
                  <to>
                    <xdr:col>54</xdr:col>
                    <xdr:colOff>9525</xdr:colOff>
                    <xdr:row>478</xdr:row>
                    <xdr:rowOff>323850</xdr:rowOff>
                  </to>
                </anchor>
              </controlPr>
            </control>
          </mc:Choice>
        </mc:AlternateContent>
        <mc:AlternateContent xmlns:mc="http://schemas.openxmlformats.org/markup-compatibility/2006">
          <mc:Choice Requires="x14">
            <control shapeId="1547" r:id="rId411" name="Check Box 523">
              <controlPr defaultSize="0" autoFill="0" autoLine="0" autoPict="0">
                <anchor moveWithCells="1">
                  <from>
                    <xdr:col>50</xdr:col>
                    <xdr:colOff>76200</xdr:colOff>
                    <xdr:row>479</xdr:row>
                    <xdr:rowOff>76200</xdr:rowOff>
                  </from>
                  <to>
                    <xdr:col>54</xdr:col>
                    <xdr:colOff>9525</xdr:colOff>
                    <xdr:row>479</xdr:row>
                    <xdr:rowOff>323850</xdr:rowOff>
                  </to>
                </anchor>
              </controlPr>
            </control>
          </mc:Choice>
        </mc:AlternateContent>
        <mc:AlternateContent xmlns:mc="http://schemas.openxmlformats.org/markup-compatibility/2006">
          <mc:Choice Requires="x14">
            <control shapeId="1548" r:id="rId412" name="Check Box 524">
              <controlPr defaultSize="0" autoFill="0" autoLine="0" autoPict="0">
                <anchor moveWithCells="1">
                  <from>
                    <xdr:col>50</xdr:col>
                    <xdr:colOff>76200</xdr:colOff>
                    <xdr:row>480</xdr:row>
                    <xdr:rowOff>76200</xdr:rowOff>
                  </from>
                  <to>
                    <xdr:col>54</xdr:col>
                    <xdr:colOff>9525</xdr:colOff>
                    <xdr:row>480</xdr:row>
                    <xdr:rowOff>323850</xdr:rowOff>
                  </to>
                </anchor>
              </controlPr>
            </control>
          </mc:Choice>
        </mc:AlternateContent>
        <mc:AlternateContent xmlns:mc="http://schemas.openxmlformats.org/markup-compatibility/2006">
          <mc:Choice Requires="x14">
            <control shapeId="1549" r:id="rId413" name="Check Box 525">
              <controlPr defaultSize="0" autoFill="0" autoLine="0" autoPict="0">
                <anchor moveWithCells="1">
                  <from>
                    <xdr:col>50</xdr:col>
                    <xdr:colOff>76200</xdr:colOff>
                    <xdr:row>481</xdr:row>
                    <xdr:rowOff>76200</xdr:rowOff>
                  </from>
                  <to>
                    <xdr:col>54</xdr:col>
                    <xdr:colOff>9525</xdr:colOff>
                    <xdr:row>481</xdr:row>
                    <xdr:rowOff>323850</xdr:rowOff>
                  </to>
                </anchor>
              </controlPr>
            </control>
          </mc:Choice>
        </mc:AlternateContent>
        <mc:AlternateContent xmlns:mc="http://schemas.openxmlformats.org/markup-compatibility/2006">
          <mc:Choice Requires="x14">
            <control shapeId="1550" r:id="rId414" name="Check Box 526">
              <controlPr defaultSize="0" autoFill="0" autoLine="0" autoPict="0">
                <anchor moveWithCells="1">
                  <from>
                    <xdr:col>50</xdr:col>
                    <xdr:colOff>76200</xdr:colOff>
                    <xdr:row>482</xdr:row>
                    <xdr:rowOff>76200</xdr:rowOff>
                  </from>
                  <to>
                    <xdr:col>54</xdr:col>
                    <xdr:colOff>9525</xdr:colOff>
                    <xdr:row>482</xdr:row>
                    <xdr:rowOff>323850</xdr:rowOff>
                  </to>
                </anchor>
              </controlPr>
            </control>
          </mc:Choice>
        </mc:AlternateContent>
        <mc:AlternateContent xmlns:mc="http://schemas.openxmlformats.org/markup-compatibility/2006">
          <mc:Choice Requires="x14">
            <control shapeId="1551" r:id="rId415" name="Check Box 527">
              <controlPr defaultSize="0" autoFill="0" autoLine="0" autoPict="0">
                <anchor moveWithCells="1">
                  <from>
                    <xdr:col>50</xdr:col>
                    <xdr:colOff>76200</xdr:colOff>
                    <xdr:row>483</xdr:row>
                    <xdr:rowOff>76200</xdr:rowOff>
                  </from>
                  <to>
                    <xdr:col>54</xdr:col>
                    <xdr:colOff>9525</xdr:colOff>
                    <xdr:row>483</xdr:row>
                    <xdr:rowOff>323850</xdr:rowOff>
                  </to>
                </anchor>
              </controlPr>
            </control>
          </mc:Choice>
        </mc:AlternateContent>
        <mc:AlternateContent xmlns:mc="http://schemas.openxmlformats.org/markup-compatibility/2006">
          <mc:Choice Requires="x14">
            <control shapeId="1552" r:id="rId416" name="Check Box 528">
              <controlPr defaultSize="0" autoFill="0" autoLine="0" autoPict="0">
                <anchor moveWithCells="1">
                  <from>
                    <xdr:col>31</xdr:col>
                    <xdr:colOff>38100</xdr:colOff>
                    <xdr:row>488</xdr:row>
                    <xdr:rowOff>76200</xdr:rowOff>
                  </from>
                  <to>
                    <xdr:col>34</xdr:col>
                    <xdr:colOff>66675</xdr:colOff>
                    <xdr:row>488</xdr:row>
                    <xdr:rowOff>323850</xdr:rowOff>
                  </to>
                </anchor>
              </controlPr>
            </control>
          </mc:Choice>
        </mc:AlternateContent>
        <mc:AlternateContent xmlns:mc="http://schemas.openxmlformats.org/markup-compatibility/2006">
          <mc:Choice Requires="x14">
            <control shapeId="1553" r:id="rId417" name="Check Box 529">
              <controlPr defaultSize="0" autoFill="0" autoLine="0" autoPict="0">
                <anchor moveWithCells="1">
                  <from>
                    <xdr:col>65</xdr:col>
                    <xdr:colOff>38100</xdr:colOff>
                    <xdr:row>488</xdr:row>
                    <xdr:rowOff>76200</xdr:rowOff>
                  </from>
                  <to>
                    <xdr:col>68</xdr:col>
                    <xdr:colOff>66675</xdr:colOff>
                    <xdr:row>488</xdr:row>
                    <xdr:rowOff>323850</xdr:rowOff>
                  </to>
                </anchor>
              </controlPr>
            </control>
          </mc:Choice>
        </mc:AlternateContent>
        <mc:AlternateContent xmlns:mc="http://schemas.openxmlformats.org/markup-compatibility/2006">
          <mc:Choice Requires="x14">
            <control shapeId="1554" r:id="rId418" name="Check Box 530">
              <controlPr defaultSize="0" autoFill="0" autoLine="0" autoPict="0">
                <anchor moveWithCells="1">
                  <from>
                    <xdr:col>31</xdr:col>
                    <xdr:colOff>38100</xdr:colOff>
                    <xdr:row>489</xdr:row>
                    <xdr:rowOff>76200</xdr:rowOff>
                  </from>
                  <to>
                    <xdr:col>34</xdr:col>
                    <xdr:colOff>66675</xdr:colOff>
                    <xdr:row>489</xdr:row>
                    <xdr:rowOff>323850</xdr:rowOff>
                  </to>
                </anchor>
              </controlPr>
            </control>
          </mc:Choice>
        </mc:AlternateContent>
        <mc:AlternateContent xmlns:mc="http://schemas.openxmlformats.org/markup-compatibility/2006">
          <mc:Choice Requires="x14">
            <control shapeId="1555" r:id="rId419" name="Check Box 531">
              <controlPr defaultSize="0" autoFill="0" autoLine="0" autoPict="0">
                <anchor moveWithCells="1">
                  <from>
                    <xdr:col>65</xdr:col>
                    <xdr:colOff>38100</xdr:colOff>
                    <xdr:row>489</xdr:row>
                    <xdr:rowOff>76200</xdr:rowOff>
                  </from>
                  <to>
                    <xdr:col>68</xdr:col>
                    <xdr:colOff>66675</xdr:colOff>
                    <xdr:row>489</xdr:row>
                    <xdr:rowOff>323850</xdr:rowOff>
                  </to>
                </anchor>
              </controlPr>
            </control>
          </mc:Choice>
        </mc:AlternateContent>
        <mc:AlternateContent xmlns:mc="http://schemas.openxmlformats.org/markup-compatibility/2006">
          <mc:Choice Requires="x14">
            <control shapeId="1556" r:id="rId420" name="Check Box 532">
              <controlPr defaultSize="0" autoFill="0" autoLine="0" autoPict="0">
                <anchor moveWithCells="1">
                  <from>
                    <xdr:col>31</xdr:col>
                    <xdr:colOff>38100</xdr:colOff>
                    <xdr:row>490</xdr:row>
                    <xdr:rowOff>76200</xdr:rowOff>
                  </from>
                  <to>
                    <xdr:col>34</xdr:col>
                    <xdr:colOff>66675</xdr:colOff>
                    <xdr:row>490</xdr:row>
                    <xdr:rowOff>323850</xdr:rowOff>
                  </to>
                </anchor>
              </controlPr>
            </control>
          </mc:Choice>
        </mc:AlternateContent>
        <mc:AlternateContent xmlns:mc="http://schemas.openxmlformats.org/markup-compatibility/2006">
          <mc:Choice Requires="x14">
            <control shapeId="1557" r:id="rId421" name="Check Box 533">
              <controlPr defaultSize="0" autoFill="0" autoLine="0" autoPict="0">
                <anchor moveWithCells="1">
                  <from>
                    <xdr:col>65</xdr:col>
                    <xdr:colOff>38100</xdr:colOff>
                    <xdr:row>490</xdr:row>
                    <xdr:rowOff>76200</xdr:rowOff>
                  </from>
                  <to>
                    <xdr:col>68</xdr:col>
                    <xdr:colOff>66675</xdr:colOff>
                    <xdr:row>490</xdr:row>
                    <xdr:rowOff>323850</xdr:rowOff>
                  </to>
                </anchor>
              </controlPr>
            </control>
          </mc:Choice>
        </mc:AlternateContent>
        <mc:AlternateContent xmlns:mc="http://schemas.openxmlformats.org/markup-compatibility/2006">
          <mc:Choice Requires="x14">
            <control shapeId="1559" r:id="rId422" name="Check Box 535">
              <controlPr defaultSize="0" autoFill="0" autoLine="0" autoPict="0">
                <anchor moveWithCells="1">
                  <from>
                    <xdr:col>31</xdr:col>
                    <xdr:colOff>19050</xdr:colOff>
                    <xdr:row>497</xdr:row>
                    <xdr:rowOff>47625</xdr:rowOff>
                  </from>
                  <to>
                    <xdr:col>34</xdr:col>
                    <xdr:colOff>85725</xdr:colOff>
                    <xdr:row>497</xdr:row>
                    <xdr:rowOff>314325</xdr:rowOff>
                  </to>
                </anchor>
              </controlPr>
            </control>
          </mc:Choice>
        </mc:AlternateContent>
        <mc:AlternateContent xmlns:mc="http://schemas.openxmlformats.org/markup-compatibility/2006">
          <mc:Choice Requires="x14">
            <control shapeId="1560" r:id="rId423" name="Check Box 536">
              <controlPr defaultSize="0" autoFill="0" autoLine="0" autoPict="0">
                <anchor moveWithCells="1">
                  <from>
                    <xdr:col>31</xdr:col>
                    <xdr:colOff>19050</xdr:colOff>
                    <xdr:row>498</xdr:row>
                    <xdr:rowOff>47625</xdr:rowOff>
                  </from>
                  <to>
                    <xdr:col>34</xdr:col>
                    <xdr:colOff>85725</xdr:colOff>
                    <xdr:row>498</xdr:row>
                    <xdr:rowOff>314325</xdr:rowOff>
                  </to>
                </anchor>
              </controlPr>
            </control>
          </mc:Choice>
        </mc:AlternateContent>
        <mc:AlternateContent xmlns:mc="http://schemas.openxmlformats.org/markup-compatibility/2006">
          <mc:Choice Requires="x14">
            <control shapeId="1561" r:id="rId424" name="Check Box 537">
              <controlPr defaultSize="0" autoFill="0" autoLine="0" autoPict="0">
                <anchor moveWithCells="1">
                  <from>
                    <xdr:col>31</xdr:col>
                    <xdr:colOff>19050</xdr:colOff>
                    <xdr:row>499</xdr:row>
                    <xdr:rowOff>47625</xdr:rowOff>
                  </from>
                  <to>
                    <xdr:col>34</xdr:col>
                    <xdr:colOff>85725</xdr:colOff>
                    <xdr:row>499</xdr:row>
                    <xdr:rowOff>314325</xdr:rowOff>
                  </to>
                </anchor>
              </controlPr>
            </control>
          </mc:Choice>
        </mc:AlternateContent>
        <mc:AlternateContent xmlns:mc="http://schemas.openxmlformats.org/markup-compatibility/2006">
          <mc:Choice Requires="x14">
            <control shapeId="1565" r:id="rId425" name="Check Box 541">
              <controlPr defaultSize="0" autoFill="0" autoLine="0" autoPict="0">
                <anchor moveWithCells="1">
                  <from>
                    <xdr:col>64</xdr:col>
                    <xdr:colOff>19050</xdr:colOff>
                    <xdr:row>498</xdr:row>
                    <xdr:rowOff>47625</xdr:rowOff>
                  </from>
                  <to>
                    <xdr:col>67</xdr:col>
                    <xdr:colOff>85725</xdr:colOff>
                    <xdr:row>498</xdr:row>
                    <xdr:rowOff>314325</xdr:rowOff>
                  </to>
                </anchor>
              </controlPr>
            </control>
          </mc:Choice>
        </mc:AlternateContent>
        <mc:AlternateContent xmlns:mc="http://schemas.openxmlformats.org/markup-compatibility/2006">
          <mc:Choice Requires="x14">
            <control shapeId="1566" r:id="rId426" name="Check Box 542">
              <controlPr defaultSize="0" autoFill="0" autoLine="0" autoPict="0">
                <anchor moveWithCells="1">
                  <from>
                    <xdr:col>64</xdr:col>
                    <xdr:colOff>19050</xdr:colOff>
                    <xdr:row>499</xdr:row>
                    <xdr:rowOff>47625</xdr:rowOff>
                  </from>
                  <to>
                    <xdr:col>67</xdr:col>
                    <xdr:colOff>85725</xdr:colOff>
                    <xdr:row>499</xdr:row>
                    <xdr:rowOff>314325</xdr:rowOff>
                  </to>
                </anchor>
              </controlPr>
            </control>
          </mc:Choice>
        </mc:AlternateContent>
        <mc:AlternateContent xmlns:mc="http://schemas.openxmlformats.org/markup-compatibility/2006">
          <mc:Choice Requires="x14">
            <control shapeId="1568" r:id="rId427" name="Check Box 544">
              <controlPr defaultSize="0" autoFill="0" autoLine="0" autoPict="0">
                <anchor moveWithCells="1">
                  <from>
                    <xdr:col>64</xdr:col>
                    <xdr:colOff>28575</xdr:colOff>
                    <xdr:row>497</xdr:row>
                    <xdr:rowOff>57150</xdr:rowOff>
                  </from>
                  <to>
                    <xdr:col>68</xdr:col>
                    <xdr:colOff>0</xdr:colOff>
                    <xdr:row>497</xdr:row>
                    <xdr:rowOff>323850</xdr:rowOff>
                  </to>
                </anchor>
              </controlPr>
            </control>
          </mc:Choice>
        </mc:AlternateContent>
        <mc:AlternateContent xmlns:mc="http://schemas.openxmlformats.org/markup-compatibility/2006">
          <mc:Choice Requires="x14">
            <control shapeId="1574" r:id="rId428" name="Check Box 550">
              <controlPr defaultSize="0" autoFill="0" autoLine="0" autoPict="0">
                <anchor moveWithCells="1">
                  <from>
                    <xdr:col>63</xdr:col>
                    <xdr:colOff>76200</xdr:colOff>
                    <xdr:row>507</xdr:row>
                    <xdr:rowOff>76200</xdr:rowOff>
                  </from>
                  <to>
                    <xdr:col>67</xdr:col>
                    <xdr:colOff>9525</xdr:colOff>
                    <xdr:row>507</xdr:row>
                    <xdr:rowOff>323850</xdr:rowOff>
                  </to>
                </anchor>
              </controlPr>
            </control>
          </mc:Choice>
        </mc:AlternateContent>
        <mc:AlternateContent xmlns:mc="http://schemas.openxmlformats.org/markup-compatibility/2006">
          <mc:Choice Requires="x14">
            <control shapeId="1575" r:id="rId429" name="Check Box 551">
              <controlPr defaultSize="0" autoFill="0" autoLine="0" autoPict="0">
                <anchor moveWithCells="1">
                  <from>
                    <xdr:col>63</xdr:col>
                    <xdr:colOff>76200</xdr:colOff>
                    <xdr:row>508</xdr:row>
                    <xdr:rowOff>76200</xdr:rowOff>
                  </from>
                  <to>
                    <xdr:col>67</xdr:col>
                    <xdr:colOff>9525</xdr:colOff>
                    <xdr:row>508</xdr:row>
                    <xdr:rowOff>323850</xdr:rowOff>
                  </to>
                </anchor>
              </controlPr>
            </control>
          </mc:Choice>
        </mc:AlternateContent>
        <mc:AlternateContent xmlns:mc="http://schemas.openxmlformats.org/markup-compatibility/2006">
          <mc:Choice Requires="x14">
            <control shapeId="1576" r:id="rId430" name="Check Box 552">
              <controlPr defaultSize="0" autoFill="0" autoLine="0" autoPict="0">
                <anchor moveWithCells="1">
                  <from>
                    <xdr:col>63</xdr:col>
                    <xdr:colOff>76200</xdr:colOff>
                    <xdr:row>509</xdr:row>
                    <xdr:rowOff>76200</xdr:rowOff>
                  </from>
                  <to>
                    <xdr:col>67</xdr:col>
                    <xdr:colOff>9525</xdr:colOff>
                    <xdr:row>509</xdr:row>
                    <xdr:rowOff>323850</xdr:rowOff>
                  </to>
                </anchor>
              </controlPr>
            </control>
          </mc:Choice>
        </mc:AlternateContent>
        <mc:AlternateContent xmlns:mc="http://schemas.openxmlformats.org/markup-compatibility/2006">
          <mc:Choice Requires="x14">
            <control shapeId="1577" r:id="rId431" name="Check Box 553">
              <controlPr defaultSize="0" autoFill="0" autoLine="0" autoPict="0">
                <anchor moveWithCells="1">
                  <from>
                    <xdr:col>63</xdr:col>
                    <xdr:colOff>76200</xdr:colOff>
                    <xdr:row>510</xdr:row>
                    <xdr:rowOff>76200</xdr:rowOff>
                  </from>
                  <to>
                    <xdr:col>67</xdr:col>
                    <xdr:colOff>9525</xdr:colOff>
                    <xdr:row>510</xdr:row>
                    <xdr:rowOff>323850</xdr:rowOff>
                  </to>
                </anchor>
              </controlPr>
            </control>
          </mc:Choice>
        </mc:AlternateContent>
        <mc:AlternateContent xmlns:mc="http://schemas.openxmlformats.org/markup-compatibility/2006">
          <mc:Choice Requires="x14">
            <control shapeId="1578" r:id="rId432" name="Check Box 554">
              <controlPr defaultSize="0" autoFill="0" autoLine="0" autoPict="0">
                <anchor moveWithCells="1">
                  <from>
                    <xdr:col>63</xdr:col>
                    <xdr:colOff>76200</xdr:colOff>
                    <xdr:row>511</xdr:row>
                    <xdr:rowOff>76200</xdr:rowOff>
                  </from>
                  <to>
                    <xdr:col>67</xdr:col>
                    <xdr:colOff>9525</xdr:colOff>
                    <xdr:row>511</xdr:row>
                    <xdr:rowOff>323850</xdr:rowOff>
                  </to>
                </anchor>
              </controlPr>
            </control>
          </mc:Choice>
        </mc:AlternateContent>
        <mc:AlternateContent xmlns:mc="http://schemas.openxmlformats.org/markup-compatibility/2006">
          <mc:Choice Requires="x14">
            <control shapeId="1579" r:id="rId433" name="Check Box 555">
              <controlPr defaultSize="0" autoFill="0" autoLine="0" autoPict="0">
                <anchor moveWithCells="1">
                  <from>
                    <xdr:col>63</xdr:col>
                    <xdr:colOff>76200</xdr:colOff>
                    <xdr:row>512</xdr:row>
                    <xdr:rowOff>76200</xdr:rowOff>
                  </from>
                  <to>
                    <xdr:col>67</xdr:col>
                    <xdr:colOff>9525</xdr:colOff>
                    <xdr:row>512</xdr:row>
                    <xdr:rowOff>323850</xdr:rowOff>
                  </to>
                </anchor>
              </controlPr>
            </control>
          </mc:Choice>
        </mc:AlternateContent>
        <mc:AlternateContent xmlns:mc="http://schemas.openxmlformats.org/markup-compatibility/2006">
          <mc:Choice Requires="x14">
            <control shapeId="1580" r:id="rId434" name="Check Box 556">
              <controlPr defaultSize="0" autoFill="0" autoLine="0" autoPict="0">
                <anchor moveWithCells="1">
                  <from>
                    <xdr:col>63</xdr:col>
                    <xdr:colOff>76200</xdr:colOff>
                    <xdr:row>513</xdr:row>
                    <xdr:rowOff>76200</xdr:rowOff>
                  </from>
                  <to>
                    <xdr:col>67</xdr:col>
                    <xdr:colOff>9525</xdr:colOff>
                    <xdr:row>513</xdr:row>
                    <xdr:rowOff>323850</xdr:rowOff>
                  </to>
                </anchor>
              </controlPr>
            </control>
          </mc:Choice>
        </mc:AlternateContent>
        <mc:AlternateContent xmlns:mc="http://schemas.openxmlformats.org/markup-compatibility/2006">
          <mc:Choice Requires="x14">
            <control shapeId="1581" r:id="rId435" name="Check Box 557">
              <controlPr defaultSize="0" autoFill="0" autoLine="0" autoPict="0">
                <anchor moveWithCells="1">
                  <from>
                    <xdr:col>63</xdr:col>
                    <xdr:colOff>76200</xdr:colOff>
                    <xdr:row>514</xdr:row>
                    <xdr:rowOff>76200</xdr:rowOff>
                  </from>
                  <to>
                    <xdr:col>67</xdr:col>
                    <xdr:colOff>9525</xdr:colOff>
                    <xdr:row>514</xdr:row>
                    <xdr:rowOff>323850</xdr:rowOff>
                  </to>
                </anchor>
              </controlPr>
            </control>
          </mc:Choice>
        </mc:AlternateContent>
        <mc:AlternateContent xmlns:mc="http://schemas.openxmlformats.org/markup-compatibility/2006">
          <mc:Choice Requires="x14">
            <control shapeId="1582" r:id="rId436" name="Check Box 558">
              <controlPr defaultSize="0" autoFill="0" autoLine="0" autoPict="0">
                <anchor moveWithCells="1">
                  <from>
                    <xdr:col>63</xdr:col>
                    <xdr:colOff>76200</xdr:colOff>
                    <xdr:row>515</xdr:row>
                    <xdr:rowOff>76200</xdr:rowOff>
                  </from>
                  <to>
                    <xdr:col>67</xdr:col>
                    <xdr:colOff>9525</xdr:colOff>
                    <xdr:row>515</xdr:row>
                    <xdr:rowOff>323850</xdr:rowOff>
                  </to>
                </anchor>
              </controlPr>
            </control>
          </mc:Choice>
        </mc:AlternateContent>
        <mc:AlternateContent xmlns:mc="http://schemas.openxmlformats.org/markup-compatibility/2006">
          <mc:Choice Requires="x14">
            <control shapeId="1583" r:id="rId437" name="Check Box 559">
              <controlPr defaultSize="0" autoFill="0" autoLine="0" autoPict="0">
                <anchor moveWithCells="1">
                  <from>
                    <xdr:col>63</xdr:col>
                    <xdr:colOff>76200</xdr:colOff>
                    <xdr:row>516</xdr:row>
                    <xdr:rowOff>76200</xdr:rowOff>
                  </from>
                  <to>
                    <xdr:col>67</xdr:col>
                    <xdr:colOff>9525</xdr:colOff>
                    <xdr:row>516</xdr:row>
                    <xdr:rowOff>323850</xdr:rowOff>
                  </to>
                </anchor>
              </controlPr>
            </control>
          </mc:Choice>
        </mc:AlternateContent>
        <mc:AlternateContent xmlns:mc="http://schemas.openxmlformats.org/markup-compatibility/2006">
          <mc:Choice Requires="x14">
            <control shapeId="1584" r:id="rId438" name="Check Box 560">
              <controlPr defaultSize="0" autoFill="0" autoLine="0" autoPict="0">
                <anchor moveWithCells="1">
                  <from>
                    <xdr:col>63</xdr:col>
                    <xdr:colOff>76200</xdr:colOff>
                    <xdr:row>517</xdr:row>
                    <xdr:rowOff>76200</xdr:rowOff>
                  </from>
                  <to>
                    <xdr:col>67</xdr:col>
                    <xdr:colOff>9525</xdr:colOff>
                    <xdr:row>517</xdr:row>
                    <xdr:rowOff>323850</xdr:rowOff>
                  </to>
                </anchor>
              </controlPr>
            </control>
          </mc:Choice>
        </mc:AlternateContent>
        <mc:AlternateContent xmlns:mc="http://schemas.openxmlformats.org/markup-compatibility/2006">
          <mc:Choice Requires="x14">
            <control shapeId="1585" r:id="rId439" name="Check Box 561">
              <controlPr defaultSize="0" autoFill="0" autoLine="0" autoPict="0">
                <anchor moveWithCells="1">
                  <from>
                    <xdr:col>63</xdr:col>
                    <xdr:colOff>76200</xdr:colOff>
                    <xdr:row>518</xdr:row>
                    <xdr:rowOff>76200</xdr:rowOff>
                  </from>
                  <to>
                    <xdr:col>67</xdr:col>
                    <xdr:colOff>9525</xdr:colOff>
                    <xdr:row>518</xdr:row>
                    <xdr:rowOff>323850</xdr:rowOff>
                  </to>
                </anchor>
              </controlPr>
            </control>
          </mc:Choice>
        </mc:AlternateContent>
        <mc:AlternateContent xmlns:mc="http://schemas.openxmlformats.org/markup-compatibility/2006">
          <mc:Choice Requires="x14">
            <control shapeId="1678" r:id="rId440" name="Check Box 654">
              <controlPr defaultSize="0" autoFill="0" autoLine="0" autoPict="0">
                <anchor moveWithCells="1">
                  <from>
                    <xdr:col>48</xdr:col>
                    <xdr:colOff>85725</xdr:colOff>
                    <xdr:row>326</xdr:row>
                    <xdr:rowOff>66675</xdr:rowOff>
                  </from>
                  <to>
                    <xdr:col>54</xdr:col>
                    <xdr:colOff>85725</xdr:colOff>
                    <xdr:row>327</xdr:row>
                    <xdr:rowOff>0</xdr:rowOff>
                  </to>
                </anchor>
              </controlPr>
            </control>
          </mc:Choice>
        </mc:AlternateContent>
        <mc:AlternateContent xmlns:mc="http://schemas.openxmlformats.org/markup-compatibility/2006">
          <mc:Choice Requires="x14">
            <control shapeId="1679" r:id="rId441" name="Check Box 655">
              <controlPr defaultSize="0" autoFill="0" autoLine="0" autoPict="0">
                <anchor moveWithCells="1">
                  <from>
                    <xdr:col>66</xdr:col>
                    <xdr:colOff>95250</xdr:colOff>
                    <xdr:row>105</xdr:row>
                    <xdr:rowOff>38100</xdr:rowOff>
                  </from>
                  <to>
                    <xdr:col>70</xdr:col>
                    <xdr:colOff>66675</xdr:colOff>
                    <xdr:row>105</xdr:row>
                    <xdr:rowOff>285750</xdr:rowOff>
                  </to>
                </anchor>
              </controlPr>
            </control>
          </mc:Choice>
        </mc:AlternateContent>
        <mc:AlternateContent xmlns:mc="http://schemas.openxmlformats.org/markup-compatibility/2006">
          <mc:Choice Requires="x14">
            <control shapeId="1680" r:id="rId442" name="Check Box 656">
              <controlPr defaultSize="0" autoFill="0" autoLine="0" autoPict="0">
                <anchor moveWithCells="1">
                  <from>
                    <xdr:col>61</xdr:col>
                    <xdr:colOff>28575</xdr:colOff>
                    <xdr:row>246</xdr:row>
                    <xdr:rowOff>38100</xdr:rowOff>
                  </from>
                  <to>
                    <xdr:col>68</xdr:col>
                    <xdr:colOff>9525</xdr:colOff>
                    <xdr:row>246</xdr:row>
                    <xdr:rowOff>314325</xdr:rowOff>
                  </to>
                </anchor>
              </controlPr>
            </control>
          </mc:Choice>
        </mc:AlternateContent>
        <mc:AlternateContent xmlns:mc="http://schemas.openxmlformats.org/markup-compatibility/2006">
          <mc:Choice Requires="x14">
            <control shapeId="1681" r:id="rId443" name="Check Box 657">
              <controlPr defaultSize="0" autoFill="0" autoLine="0" autoPict="0">
                <anchor moveWithCells="1">
                  <from>
                    <xdr:col>50</xdr:col>
                    <xdr:colOff>19050</xdr:colOff>
                    <xdr:row>246</xdr:row>
                    <xdr:rowOff>47625</xdr:rowOff>
                  </from>
                  <to>
                    <xdr:col>56</xdr:col>
                    <xdr:colOff>19050</xdr:colOff>
                    <xdr:row>246</xdr:row>
                    <xdr:rowOff>323850</xdr:rowOff>
                  </to>
                </anchor>
              </controlPr>
            </control>
          </mc:Choice>
        </mc:AlternateContent>
        <mc:AlternateContent xmlns:mc="http://schemas.openxmlformats.org/markup-compatibility/2006">
          <mc:Choice Requires="x14">
            <control shapeId="1682" r:id="rId444" name="Check Box 658">
              <controlPr defaultSize="0" autoFill="0" autoLine="0" autoPict="0">
                <anchor moveWithCells="1">
                  <from>
                    <xdr:col>48</xdr:col>
                    <xdr:colOff>38100</xdr:colOff>
                    <xdr:row>261</xdr:row>
                    <xdr:rowOff>47625</xdr:rowOff>
                  </from>
                  <to>
                    <xdr:col>55</xdr:col>
                    <xdr:colOff>19050</xdr:colOff>
                    <xdr:row>261</xdr:row>
                    <xdr:rowOff>323850</xdr:rowOff>
                  </to>
                </anchor>
              </controlPr>
            </control>
          </mc:Choice>
        </mc:AlternateContent>
        <mc:AlternateContent xmlns:mc="http://schemas.openxmlformats.org/markup-compatibility/2006">
          <mc:Choice Requires="x14">
            <control shapeId="1683" r:id="rId445" name="Check Box 659">
              <controlPr defaultSize="0" autoFill="0" autoLine="0" autoPict="0">
                <anchor moveWithCells="1">
                  <from>
                    <xdr:col>57</xdr:col>
                    <xdr:colOff>38100</xdr:colOff>
                    <xdr:row>261</xdr:row>
                    <xdr:rowOff>47625</xdr:rowOff>
                  </from>
                  <to>
                    <xdr:col>64</xdr:col>
                    <xdr:colOff>19050</xdr:colOff>
                    <xdr:row>261</xdr:row>
                    <xdr:rowOff>323850</xdr:rowOff>
                  </to>
                </anchor>
              </controlPr>
            </control>
          </mc:Choice>
        </mc:AlternateContent>
        <mc:AlternateContent xmlns:mc="http://schemas.openxmlformats.org/markup-compatibility/2006">
          <mc:Choice Requires="x14">
            <control shapeId="1684" r:id="rId446" name="Check Box 660">
              <controlPr defaultSize="0" autoFill="0" autoLine="0" autoPict="0" altText="">
                <anchor moveWithCells="1">
                  <from>
                    <xdr:col>24</xdr:col>
                    <xdr:colOff>76200</xdr:colOff>
                    <xdr:row>273</xdr:row>
                    <xdr:rowOff>47625</xdr:rowOff>
                  </from>
                  <to>
                    <xdr:col>33</xdr:col>
                    <xdr:colOff>47625</xdr:colOff>
                    <xdr:row>273</xdr:row>
                    <xdr:rowOff>304800</xdr:rowOff>
                  </to>
                </anchor>
              </controlPr>
            </control>
          </mc:Choice>
        </mc:AlternateContent>
        <mc:AlternateContent xmlns:mc="http://schemas.openxmlformats.org/markup-compatibility/2006">
          <mc:Choice Requires="x14">
            <control shapeId="1685" r:id="rId447" name="Check Box 661">
              <controlPr defaultSize="0" autoFill="0" autoLine="0" autoPict="0" altText="">
                <anchor moveWithCells="1">
                  <from>
                    <xdr:col>34</xdr:col>
                    <xdr:colOff>85725</xdr:colOff>
                    <xdr:row>273</xdr:row>
                    <xdr:rowOff>19050</xdr:rowOff>
                  </from>
                  <to>
                    <xdr:col>43</xdr:col>
                    <xdr:colOff>57150</xdr:colOff>
                    <xdr:row>273</xdr:row>
                    <xdr:rowOff>323850</xdr:rowOff>
                  </to>
                </anchor>
              </controlPr>
            </control>
          </mc:Choice>
        </mc:AlternateContent>
        <mc:AlternateContent xmlns:mc="http://schemas.openxmlformats.org/markup-compatibility/2006">
          <mc:Choice Requires="x14">
            <control shapeId="1686" r:id="rId448" name="Check Box 662">
              <controlPr defaultSize="0" autoFill="0" autoLine="0" autoPict="0" altText="">
                <anchor moveWithCells="1">
                  <from>
                    <xdr:col>45</xdr:col>
                    <xdr:colOff>0</xdr:colOff>
                    <xdr:row>273</xdr:row>
                    <xdr:rowOff>19050</xdr:rowOff>
                  </from>
                  <to>
                    <xdr:col>53</xdr:col>
                    <xdr:colOff>66675</xdr:colOff>
                    <xdr:row>273</xdr:row>
                    <xdr:rowOff>323850</xdr:rowOff>
                  </to>
                </anchor>
              </controlPr>
            </control>
          </mc:Choice>
        </mc:AlternateContent>
        <mc:AlternateContent xmlns:mc="http://schemas.openxmlformats.org/markup-compatibility/2006">
          <mc:Choice Requires="x14">
            <control shapeId="1687" r:id="rId449" name="Check Box 663">
              <controlPr defaultSize="0" autoFill="0" autoLine="0" autoPict="0" altText="">
                <anchor moveWithCells="1">
                  <from>
                    <xdr:col>54</xdr:col>
                    <xdr:colOff>66675</xdr:colOff>
                    <xdr:row>273</xdr:row>
                    <xdr:rowOff>19050</xdr:rowOff>
                  </from>
                  <to>
                    <xdr:col>63</xdr:col>
                    <xdr:colOff>38100</xdr:colOff>
                    <xdr:row>273</xdr:row>
                    <xdr:rowOff>323850</xdr:rowOff>
                  </to>
                </anchor>
              </controlPr>
            </control>
          </mc:Choice>
        </mc:AlternateContent>
        <mc:AlternateContent xmlns:mc="http://schemas.openxmlformats.org/markup-compatibility/2006">
          <mc:Choice Requires="x14">
            <control shapeId="1688" r:id="rId450" name="Check Box 664">
              <controlPr defaultSize="0" autoFill="0" autoLine="0" autoPict="0" altText="">
                <anchor moveWithCells="1">
                  <from>
                    <xdr:col>61</xdr:col>
                    <xdr:colOff>47625</xdr:colOff>
                    <xdr:row>277</xdr:row>
                    <xdr:rowOff>47625</xdr:rowOff>
                  </from>
                  <to>
                    <xdr:col>67</xdr:col>
                    <xdr:colOff>85725</xdr:colOff>
                    <xdr:row>277</xdr:row>
                    <xdr:rowOff>295275</xdr:rowOff>
                  </to>
                </anchor>
              </controlPr>
            </control>
          </mc:Choice>
        </mc:AlternateContent>
        <mc:AlternateContent xmlns:mc="http://schemas.openxmlformats.org/markup-compatibility/2006">
          <mc:Choice Requires="x14">
            <control shapeId="1689" r:id="rId451" name="Check Box 665">
              <controlPr defaultSize="0" autoFill="0" autoLine="0" autoPict="0" altText="">
                <anchor moveWithCells="1">
                  <from>
                    <xdr:col>61</xdr:col>
                    <xdr:colOff>47625</xdr:colOff>
                    <xdr:row>280</xdr:row>
                    <xdr:rowOff>38100</xdr:rowOff>
                  </from>
                  <to>
                    <xdr:col>67</xdr:col>
                    <xdr:colOff>85725</xdr:colOff>
                    <xdr:row>280</xdr:row>
                    <xdr:rowOff>285750</xdr:rowOff>
                  </to>
                </anchor>
              </controlPr>
            </control>
          </mc:Choice>
        </mc:AlternateContent>
        <mc:AlternateContent xmlns:mc="http://schemas.openxmlformats.org/markup-compatibility/2006">
          <mc:Choice Requires="x14">
            <control shapeId="1690" r:id="rId452" name="Check Box 666">
              <controlPr defaultSize="0" autoFill="0" autoLine="0" autoPict="0" altText="">
                <anchor moveWithCells="1">
                  <from>
                    <xdr:col>61</xdr:col>
                    <xdr:colOff>47625</xdr:colOff>
                    <xdr:row>281</xdr:row>
                    <xdr:rowOff>38100</xdr:rowOff>
                  </from>
                  <to>
                    <xdr:col>67</xdr:col>
                    <xdr:colOff>85725</xdr:colOff>
                    <xdr:row>281</xdr:row>
                    <xdr:rowOff>285750</xdr:rowOff>
                  </to>
                </anchor>
              </controlPr>
            </control>
          </mc:Choice>
        </mc:AlternateContent>
        <mc:AlternateContent xmlns:mc="http://schemas.openxmlformats.org/markup-compatibility/2006">
          <mc:Choice Requires="x14">
            <control shapeId="1691" r:id="rId453" name="Check Box 667">
              <controlPr defaultSize="0" autoFill="0" autoLine="0" autoPict="0" altText="">
                <anchor moveWithCells="1">
                  <from>
                    <xdr:col>61</xdr:col>
                    <xdr:colOff>47625</xdr:colOff>
                    <xdr:row>282</xdr:row>
                    <xdr:rowOff>38100</xdr:rowOff>
                  </from>
                  <to>
                    <xdr:col>67</xdr:col>
                    <xdr:colOff>85725</xdr:colOff>
                    <xdr:row>282</xdr:row>
                    <xdr:rowOff>285750</xdr:rowOff>
                  </to>
                </anchor>
              </controlPr>
            </control>
          </mc:Choice>
        </mc:AlternateContent>
        <mc:AlternateContent xmlns:mc="http://schemas.openxmlformats.org/markup-compatibility/2006">
          <mc:Choice Requires="x14">
            <control shapeId="1692" r:id="rId454" name="Check Box 668">
              <controlPr defaultSize="0" autoFill="0" autoLine="0" autoPict="0" altText="">
                <anchor moveWithCells="1">
                  <from>
                    <xdr:col>61</xdr:col>
                    <xdr:colOff>47625</xdr:colOff>
                    <xdr:row>283</xdr:row>
                    <xdr:rowOff>38100</xdr:rowOff>
                  </from>
                  <to>
                    <xdr:col>67</xdr:col>
                    <xdr:colOff>85725</xdr:colOff>
                    <xdr:row>283</xdr:row>
                    <xdr:rowOff>285750</xdr:rowOff>
                  </to>
                </anchor>
              </controlPr>
            </control>
          </mc:Choice>
        </mc:AlternateContent>
        <mc:AlternateContent xmlns:mc="http://schemas.openxmlformats.org/markup-compatibility/2006">
          <mc:Choice Requires="x14">
            <control shapeId="1693" r:id="rId455" name="Check Box 669">
              <controlPr defaultSize="0" autoFill="0" autoLine="0" autoPict="0" altText="">
                <anchor moveWithCells="1">
                  <from>
                    <xdr:col>61</xdr:col>
                    <xdr:colOff>47625</xdr:colOff>
                    <xdr:row>284</xdr:row>
                    <xdr:rowOff>38100</xdr:rowOff>
                  </from>
                  <to>
                    <xdr:col>67</xdr:col>
                    <xdr:colOff>85725</xdr:colOff>
                    <xdr:row>284</xdr:row>
                    <xdr:rowOff>285750</xdr:rowOff>
                  </to>
                </anchor>
              </controlPr>
            </control>
          </mc:Choice>
        </mc:AlternateContent>
        <mc:AlternateContent xmlns:mc="http://schemas.openxmlformats.org/markup-compatibility/2006">
          <mc:Choice Requires="x14">
            <control shapeId="1694" r:id="rId456" name="Check Box 670">
              <controlPr defaultSize="0" autoFill="0" autoLine="0" autoPict="0" altText="">
                <anchor moveWithCells="1">
                  <from>
                    <xdr:col>61</xdr:col>
                    <xdr:colOff>47625</xdr:colOff>
                    <xdr:row>285</xdr:row>
                    <xdr:rowOff>28575</xdr:rowOff>
                  </from>
                  <to>
                    <xdr:col>67</xdr:col>
                    <xdr:colOff>85725</xdr:colOff>
                    <xdr:row>285</xdr:row>
                    <xdr:rowOff>276225</xdr:rowOff>
                  </to>
                </anchor>
              </controlPr>
            </control>
          </mc:Choice>
        </mc:AlternateContent>
        <mc:AlternateContent xmlns:mc="http://schemas.openxmlformats.org/markup-compatibility/2006">
          <mc:Choice Requires="x14">
            <control shapeId="1695" r:id="rId457" name="Check Box 671">
              <controlPr defaultSize="0" autoFill="0" autoLine="0" autoPict="0" altText="">
                <anchor moveWithCells="1">
                  <from>
                    <xdr:col>61</xdr:col>
                    <xdr:colOff>47625</xdr:colOff>
                    <xdr:row>286</xdr:row>
                    <xdr:rowOff>28575</xdr:rowOff>
                  </from>
                  <to>
                    <xdr:col>67</xdr:col>
                    <xdr:colOff>85725</xdr:colOff>
                    <xdr:row>286</xdr:row>
                    <xdr:rowOff>276225</xdr:rowOff>
                  </to>
                </anchor>
              </controlPr>
            </control>
          </mc:Choice>
        </mc:AlternateContent>
        <mc:AlternateContent xmlns:mc="http://schemas.openxmlformats.org/markup-compatibility/2006">
          <mc:Choice Requires="x14">
            <control shapeId="1696" r:id="rId458" name="Check Box 672">
              <controlPr defaultSize="0" autoFill="0" autoLine="0" autoPict="0" altText="">
                <anchor moveWithCells="1">
                  <from>
                    <xdr:col>61</xdr:col>
                    <xdr:colOff>47625</xdr:colOff>
                    <xdr:row>287</xdr:row>
                    <xdr:rowOff>28575</xdr:rowOff>
                  </from>
                  <to>
                    <xdr:col>67</xdr:col>
                    <xdr:colOff>85725</xdr:colOff>
                    <xdr:row>287</xdr:row>
                    <xdr:rowOff>276225</xdr:rowOff>
                  </to>
                </anchor>
              </controlPr>
            </control>
          </mc:Choice>
        </mc:AlternateContent>
        <mc:AlternateContent xmlns:mc="http://schemas.openxmlformats.org/markup-compatibility/2006">
          <mc:Choice Requires="x14">
            <control shapeId="1697" r:id="rId459" name="Check Box 673">
              <controlPr defaultSize="0" autoFill="0" autoLine="0" autoPict="0" altText="">
                <anchor moveWithCells="1">
                  <from>
                    <xdr:col>61</xdr:col>
                    <xdr:colOff>47625</xdr:colOff>
                    <xdr:row>278</xdr:row>
                    <xdr:rowOff>47625</xdr:rowOff>
                  </from>
                  <to>
                    <xdr:col>67</xdr:col>
                    <xdr:colOff>85725</xdr:colOff>
                    <xdr:row>278</xdr:row>
                    <xdr:rowOff>295275</xdr:rowOff>
                  </to>
                </anchor>
              </controlPr>
            </control>
          </mc:Choice>
        </mc:AlternateContent>
        <mc:AlternateContent xmlns:mc="http://schemas.openxmlformats.org/markup-compatibility/2006">
          <mc:Choice Requires="x14">
            <control shapeId="1698" r:id="rId460" name="Check Box 674">
              <controlPr defaultSize="0" autoFill="0" autoLine="0" autoPict="0" altText="">
                <anchor moveWithCells="1">
                  <from>
                    <xdr:col>61</xdr:col>
                    <xdr:colOff>47625</xdr:colOff>
                    <xdr:row>279</xdr:row>
                    <xdr:rowOff>47625</xdr:rowOff>
                  </from>
                  <to>
                    <xdr:col>67</xdr:col>
                    <xdr:colOff>85725</xdr:colOff>
                    <xdr:row>279</xdr:row>
                    <xdr:rowOff>295275</xdr:rowOff>
                  </to>
                </anchor>
              </controlPr>
            </control>
          </mc:Choice>
        </mc:AlternateContent>
        <mc:AlternateContent xmlns:mc="http://schemas.openxmlformats.org/markup-compatibility/2006">
          <mc:Choice Requires="x14">
            <control shapeId="1699" r:id="rId461" name="Check Box 675">
              <controlPr defaultSize="0" autoFill="0" autoLine="0" autoPict="0" altText="">
                <anchor moveWithCells="1">
                  <from>
                    <xdr:col>29</xdr:col>
                    <xdr:colOff>19050</xdr:colOff>
                    <xdr:row>292</xdr:row>
                    <xdr:rowOff>57150</xdr:rowOff>
                  </from>
                  <to>
                    <xdr:col>35</xdr:col>
                    <xdr:colOff>57150</xdr:colOff>
                    <xdr:row>292</xdr:row>
                    <xdr:rowOff>304800</xdr:rowOff>
                  </to>
                </anchor>
              </controlPr>
            </control>
          </mc:Choice>
        </mc:AlternateContent>
        <mc:AlternateContent xmlns:mc="http://schemas.openxmlformats.org/markup-compatibility/2006">
          <mc:Choice Requires="x14">
            <control shapeId="1700" r:id="rId462" name="Check Box 676">
              <controlPr defaultSize="0" autoFill="0" autoLine="0" autoPict="0" altText="">
                <anchor moveWithCells="1">
                  <from>
                    <xdr:col>37</xdr:col>
                    <xdr:colOff>19050</xdr:colOff>
                    <xdr:row>292</xdr:row>
                    <xdr:rowOff>57150</xdr:rowOff>
                  </from>
                  <to>
                    <xdr:col>43</xdr:col>
                    <xdr:colOff>57150</xdr:colOff>
                    <xdr:row>292</xdr:row>
                    <xdr:rowOff>304800</xdr:rowOff>
                  </to>
                </anchor>
              </controlPr>
            </control>
          </mc:Choice>
        </mc:AlternateContent>
        <mc:AlternateContent xmlns:mc="http://schemas.openxmlformats.org/markup-compatibility/2006">
          <mc:Choice Requires="x14">
            <control shapeId="1701" r:id="rId463" name="Check Box 677">
              <controlPr defaultSize="0" autoFill="0" autoLine="0" autoPict="0" altText="">
                <anchor moveWithCells="1">
                  <from>
                    <xdr:col>45</xdr:col>
                    <xdr:colOff>0</xdr:colOff>
                    <xdr:row>292</xdr:row>
                    <xdr:rowOff>57150</xdr:rowOff>
                  </from>
                  <to>
                    <xdr:col>51</xdr:col>
                    <xdr:colOff>38100</xdr:colOff>
                    <xdr:row>292</xdr:row>
                    <xdr:rowOff>304800</xdr:rowOff>
                  </to>
                </anchor>
              </controlPr>
            </control>
          </mc:Choice>
        </mc:AlternateContent>
        <mc:AlternateContent xmlns:mc="http://schemas.openxmlformats.org/markup-compatibility/2006">
          <mc:Choice Requires="x14">
            <control shapeId="1702" r:id="rId464" name="Check Box 678">
              <controlPr defaultSize="0" autoFill="0" autoLine="0" autoPict="0" altText="">
                <anchor moveWithCells="1">
                  <from>
                    <xdr:col>53</xdr:col>
                    <xdr:colOff>19050</xdr:colOff>
                    <xdr:row>292</xdr:row>
                    <xdr:rowOff>57150</xdr:rowOff>
                  </from>
                  <to>
                    <xdr:col>59</xdr:col>
                    <xdr:colOff>57150</xdr:colOff>
                    <xdr:row>292</xdr:row>
                    <xdr:rowOff>304800</xdr:rowOff>
                  </to>
                </anchor>
              </controlPr>
            </control>
          </mc:Choice>
        </mc:AlternateContent>
        <mc:AlternateContent xmlns:mc="http://schemas.openxmlformats.org/markup-compatibility/2006">
          <mc:Choice Requires="x14">
            <control shapeId="1703" r:id="rId465" name="Check Box 679">
              <controlPr defaultSize="0" autoFill="0" autoLine="0" autoPict="0" altText="">
                <anchor moveWithCells="1">
                  <from>
                    <xdr:col>61</xdr:col>
                    <xdr:colOff>38100</xdr:colOff>
                    <xdr:row>292</xdr:row>
                    <xdr:rowOff>57150</xdr:rowOff>
                  </from>
                  <to>
                    <xdr:col>67</xdr:col>
                    <xdr:colOff>76200</xdr:colOff>
                    <xdr:row>292</xdr:row>
                    <xdr:rowOff>304800</xdr:rowOff>
                  </to>
                </anchor>
              </controlPr>
            </control>
          </mc:Choice>
        </mc:AlternateContent>
        <mc:AlternateContent xmlns:mc="http://schemas.openxmlformats.org/markup-compatibility/2006">
          <mc:Choice Requires="x14">
            <control shapeId="1704" r:id="rId466" name="Check Box 680">
              <controlPr defaultSize="0" autoFill="0" autoLine="0" autoPict="0" altText="">
                <anchor moveWithCells="1">
                  <from>
                    <xdr:col>51</xdr:col>
                    <xdr:colOff>47625</xdr:colOff>
                    <xdr:row>295</xdr:row>
                    <xdr:rowOff>57150</xdr:rowOff>
                  </from>
                  <to>
                    <xdr:col>57</xdr:col>
                    <xdr:colOff>85725</xdr:colOff>
                    <xdr:row>295</xdr:row>
                    <xdr:rowOff>304800</xdr:rowOff>
                  </to>
                </anchor>
              </controlPr>
            </control>
          </mc:Choice>
        </mc:AlternateContent>
        <mc:AlternateContent xmlns:mc="http://schemas.openxmlformats.org/markup-compatibility/2006">
          <mc:Choice Requires="x14">
            <control shapeId="1705" r:id="rId467" name="Check Box 681">
              <controlPr defaultSize="0" autoFill="0" autoLine="0" autoPict="0" altText="">
                <anchor moveWithCells="1">
                  <from>
                    <xdr:col>60</xdr:col>
                    <xdr:colOff>9525</xdr:colOff>
                    <xdr:row>295</xdr:row>
                    <xdr:rowOff>47625</xdr:rowOff>
                  </from>
                  <to>
                    <xdr:col>66</xdr:col>
                    <xdr:colOff>47625</xdr:colOff>
                    <xdr:row>295</xdr:row>
                    <xdr:rowOff>295275</xdr:rowOff>
                  </to>
                </anchor>
              </controlPr>
            </control>
          </mc:Choice>
        </mc:AlternateContent>
        <mc:AlternateContent xmlns:mc="http://schemas.openxmlformats.org/markup-compatibility/2006">
          <mc:Choice Requires="x14">
            <control shapeId="1706" r:id="rId468" name="Check Box 682">
              <controlPr defaultSize="0" autoFill="0" autoLine="0" autoPict="0">
                <anchor moveWithCells="1">
                  <from>
                    <xdr:col>48</xdr:col>
                    <xdr:colOff>85725</xdr:colOff>
                    <xdr:row>320</xdr:row>
                    <xdr:rowOff>57150</xdr:rowOff>
                  </from>
                  <to>
                    <xdr:col>54</xdr:col>
                    <xdr:colOff>85725</xdr:colOff>
                    <xdr:row>320</xdr:row>
                    <xdr:rowOff>304800</xdr:rowOff>
                  </to>
                </anchor>
              </controlPr>
            </control>
          </mc:Choice>
        </mc:AlternateContent>
        <mc:AlternateContent xmlns:mc="http://schemas.openxmlformats.org/markup-compatibility/2006">
          <mc:Choice Requires="x14">
            <control shapeId="1707" r:id="rId469" name="Check Box 683">
              <controlPr defaultSize="0" autoFill="0" autoLine="0" autoPict="0">
                <anchor moveWithCells="1">
                  <from>
                    <xdr:col>56</xdr:col>
                    <xdr:colOff>85725</xdr:colOff>
                    <xdr:row>320</xdr:row>
                    <xdr:rowOff>57150</xdr:rowOff>
                  </from>
                  <to>
                    <xdr:col>62</xdr:col>
                    <xdr:colOff>85725</xdr:colOff>
                    <xdr:row>320</xdr:row>
                    <xdr:rowOff>304800</xdr:rowOff>
                  </to>
                </anchor>
              </controlPr>
            </control>
          </mc:Choice>
        </mc:AlternateContent>
        <mc:AlternateContent xmlns:mc="http://schemas.openxmlformats.org/markup-compatibility/2006">
          <mc:Choice Requires="x14">
            <control shapeId="1708" r:id="rId470" name="Check Box 684">
              <controlPr defaultSize="0" autoFill="0" autoLine="0" autoPict="0">
                <anchor moveWithCells="1">
                  <from>
                    <xdr:col>64</xdr:col>
                    <xdr:colOff>85725</xdr:colOff>
                    <xdr:row>320</xdr:row>
                    <xdr:rowOff>57150</xdr:rowOff>
                  </from>
                  <to>
                    <xdr:col>70</xdr:col>
                    <xdr:colOff>85725</xdr:colOff>
                    <xdr:row>320</xdr:row>
                    <xdr:rowOff>304800</xdr:rowOff>
                  </to>
                </anchor>
              </controlPr>
            </control>
          </mc:Choice>
        </mc:AlternateContent>
        <mc:AlternateContent xmlns:mc="http://schemas.openxmlformats.org/markup-compatibility/2006">
          <mc:Choice Requires="x14">
            <control shapeId="1710" r:id="rId471" name="Check Box 686">
              <controlPr defaultSize="0" autoFill="0" autoLine="0" autoPict="0">
                <anchor moveWithCells="1">
                  <from>
                    <xdr:col>60</xdr:col>
                    <xdr:colOff>47625</xdr:colOff>
                    <xdr:row>357</xdr:row>
                    <xdr:rowOff>19050</xdr:rowOff>
                  </from>
                  <to>
                    <xdr:col>66</xdr:col>
                    <xdr:colOff>85725</xdr:colOff>
                    <xdr:row>358</xdr:row>
                    <xdr:rowOff>0</xdr:rowOff>
                  </to>
                </anchor>
              </controlPr>
            </control>
          </mc:Choice>
        </mc:AlternateContent>
        <mc:AlternateContent xmlns:mc="http://schemas.openxmlformats.org/markup-compatibility/2006">
          <mc:Choice Requires="x14">
            <control shapeId="1711" r:id="rId472" name="Check Box 687">
              <controlPr defaultSize="0" autoFill="0" autoLine="0" autoPict="0">
                <anchor moveWithCells="1">
                  <from>
                    <xdr:col>60</xdr:col>
                    <xdr:colOff>47625</xdr:colOff>
                    <xdr:row>358</xdr:row>
                    <xdr:rowOff>19050</xdr:rowOff>
                  </from>
                  <to>
                    <xdr:col>66</xdr:col>
                    <xdr:colOff>85725</xdr:colOff>
                    <xdr:row>359</xdr:row>
                    <xdr:rowOff>0</xdr:rowOff>
                  </to>
                </anchor>
              </controlPr>
            </control>
          </mc:Choice>
        </mc:AlternateContent>
        <mc:AlternateContent xmlns:mc="http://schemas.openxmlformats.org/markup-compatibility/2006">
          <mc:Choice Requires="x14">
            <control shapeId="1712" r:id="rId473" name="Check Box 688">
              <controlPr defaultSize="0" autoFill="0" autoLine="0" autoPict="0">
                <anchor moveWithCells="1">
                  <from>
                    <xdr:col>60</xdr:col>
                    <xdr:colOff>47625</xdr:colOff>
                    <xdr:row>359</xdr:row>
                    <xdr:rowOff>19050</xdr:rowOff>
                  </from>
                  <to>
                    <xdr:col>66</xdr:col>
                    <xdr:colOff>85725</xdr:colOff>
                    <xdr:row>360</xdr:row>
                    <xdr:rowOff>0</xdr:rowOff>
                  </to>
                </anchor>
              </controlPr>
            </control>
          </mc:Choice>
        </mc:AlternateContent>
        <mc:AlternateContent xmlns:mc="http://schemas.openxmlformats.org/markup-compatibility/2006">
          <mc:Choice Requires="x14">
            <control shapeId="1713" r:id="rId474" name="Check Box 689">
              <controlPr defaultSize="0" autoFill="0" autoLine="0" autoPict="0">
                <anchor moveWithCells="1">
                  <from>
                    <xdr:col>60</xdr:col>
                    <xdr:colOff>47625</xdr:colOff>
                    <xdr:row>360</xdr:row>
                    <xdr:rowOff>19050</xdr:rowOff>
                  </from>
                  <to>
                    <xdr:col>66</xdr:col>
                    <xdr:colOff>85725</xdr:colOff>
                    <xdr:row>361</xdr:row>
                    <xdr:rowOff>0</xdr:rowOff>
                  </to>
                </anchor>
              </controlPr>
            </control>
          </mc:Choice>
        </mc:AlternateContent>
        <mc:AlternateContent xmlns:mc="http://schemas.openxmlformats.org/markup-compatibility/2006">
          <mc:Choice Requires="x14">
            <control shapeId="1714" r:id="rId475" name="Check Box 690">
              <controlPr defaultSize="0" autoFill="0" autoLine="0" autoPict="0">
                <anchor moveWithCells="1">
                  <from>
                    <xdr:col>60</xdr:col>
                    <xdr:colOff>47625</xdr:colOff>
                    <xdr:row>361</xdr:row>
                    <xdr:rowOff>9525</xdr:rowOff>
                  </from>
                  <to>
                    <xdr:col>66</xdr:col>
                    <xdr:colOff>85725</xdr:colOff>
                    <xdr:row>361</xdr:row>
                    <xdr:rowOff>238125</xdr:rowOff>
                  </to>
                </anchor>
              </controlPr>
            </control>
          </mc:Choice>
        </mc:AlternateContent>
        <mc:AlternateContent xmlns:mc="http://schemas.openxmlformats.org/markup-compatibility/2006">
          <mc:Choice Requires="x14">
            <control shapeId="1715" r:id="rId476" name="Check Box 691">
              <controlPr defaultSize="0" autoFill="0" autoLine="0" autoPict="0">
                <anchor moveWithCells="1">
                  <from>
                    <xdr:col>60</xdr:col>
                    <xdr:colOff>47625</xdr:colOff>
                    <xdr:row>362</xdr:row>
                    <xdr:rowOff>9525</xdr:rowOff>
                  </from>
                  <to>
                    <xdr:col>66</xdr:col>
                    <xdr:colOff>85725</xdr:colOff>
                    <xdr:row>362</xdr:row>
                    <xdr:rowOff>238125</xdr:rowOff>
                  </to>
                </anchor>
              </controlPr>
            </control>
          </mc:Choice>
        </mc:AlternateContent>
        <mc:AlternateContent xmlns:mc="http://schemas.openxmlformats.org/markup-compatibility/2006">
          <mc:Choice Requires="x14">
            <control shapeId="1716" r:id="rId477" name="Check Box 692">
              <controlPr defaultSize="0" autoFill="0" autoLine="0" autoPict="0">
                <anchor moveWithCells="1">
                  <from>
                    <xdr:col>60</xdr:col>
                    <xdr:colOff>47625</xdr:colOff>
                    <xdr:row>363</xdr:row>
                    <xdr:rowOff>9525</xdr:rowOff>
                  </from>
                  <to>
                    <xdr:col>66</xdr:col>
                    <xdr:colOff>85725</xdr:colOff>
                    <xdr:row>363</xdr:row>
                    <xdr:rowOff>238125</xdr:rowOff>
                  </to>
                </anchor>
              </controlPr>
            </control>
          </mc:Choice>
        </mc:AlternateContent>
        <mc:AlternateContent xmlns:mc="http://schemas.openxmlformats.org/markup-compatibility/2006">
          <mc:Choice Requires="x14">
            <control shapeId="1717" r:id="rId478" name="Check Box 693">
              <controlPr defaultSize="0" autoFill="0" autoLine="0" autoPict="0">
                <anchor moveWithCells="1">
                  <from>
                    <xdr:col>60</xdr:col>
                    <xdr:colOff>47625</xdr:colOff>
                    <xdr:row>364</xdr:row>
                    <xdr:rowOff>9525</xdr:rowOff>
                  </from>
                  <to>
                    <xdr:col>66</xdr:col>
                    <xdr:colOff>85725</xdr:colOff>
                    <xdr:row>364</xdr:row>
                    <xdr:rowOff>238125</xdr:rowOff>
                  </to>
                </anchor>
              </controlPr>
            </control>
          </mc:Choice>
        </mc:AlternateContent>
        <mc:AlternateContent xmlns:mc="http://schemas.openxmlformats.org/markup-compatibility/2006">
          <mc:Choice Requires="x14">
            <control shapeId="1718" r:id="rId479" name="Check Box 694">
              <controlPr defaultSize="0" autoFill="0" autoLine="0" autoPict="0">
                <anchor moveWithCells="1">
                  <from>
                    <xdr:col>60</xdr:col>
                    <xdr:colOff>47625</xdr:colOff>
                    <xdr:row>365</xdr:row>
                    <xdr:rowOff>9525</xdr:rowOff>
                  </from>
                  <to>
                    <xdr:col>66</xdr:col>
                    <xdr:colOff>85725</xdr:colOff>
                    <xdr:row>365</xdr:row>
                    <xdr:rowOff>238125</xdr:rowOff>
                  </to>
                </anchor>
              </controlPr>
            </control>
          </mc:Choice>
        </mc:AlternateContent>
        <mc:AlternateContent xmlns:mc="http://schemas.openxmlformats.org/markup-compatibility/2006">
          <mc:Choice Requires="x14">
            <control shapeId="1719" r:id="rId480" name="Check Box 695">
              <controlPr defaultSize="0" autoFill="0" autoLine="0" autoPict="0">
                <anchor moveWithCells="1">
                  <from>
                    <xdr:col>61</xdr:col>
                    <xdr:colOff>9525</xdr:colOff>
                    <xdr:row>377</xdr:row>
                    <xdr:rowOff>238125</xdr:rowOff>
                  </from>
                  <to>
                    <xdr:col>67</xdr:col>
                    <xdr:colOff>85725</xdr:colOff>
                    <xdr:row>379</xdr:row>
                    <xdr:rowOff>19050</xdr:rowOff>
                  </to>
                </anchor>
              </controlPr>
            </control>
          </mc:Choice>
        </mc:AlternateContent>
        <mc:AlternateContent xmlns:mc="http://schemas.openxmlformats.org/markup-compatibility/2006">
          <mc:Choice Requires="x14">
            <control shapeId="1720" r:id="rId481" name="Check Box 696">
              <controlPr defaultSize="0" autoFill="0" autoLine="0" autoPict="0">
                <anchor moveWithCells="1">
                  <from>
                    <xdr:col>52</xdr:col>
                    <xdr:colOff>57150</xdr:colOff>
                    <xdr:row>525</xdr:row>
                    <xdr:rowOff>66675</xdr:rowOff>
                  </from>
                  <to>
                    <xdr:col>55</xdr:col>
                    <xdr:colOff>85725</xdr:colOff>
                    <xdr:row>525</xdr:row>
                    <xdr:rowOff>314325</xdr:rowOff>
                  </to>
                </anchor>
              </controlPr>
            </control>
          </mc:Choice>
        </mc:AlternateContent>
        <mc:AlternateContent xmlns:mc="http://schemas.openxmlformats.org/markup-compatibility/2006">
          <mc:Choice Requires="x14">
            <control shapeId="1721" r:id="rId482" name="Check Box 697">
              <controlPr defaultSize="0" autoFill="0" autoLine="0" autoPict="0">
                <anchor moveWithCells="1">
                  <from>
                    <xdr:col>52</xdr:col>
                    <xdr:colOff>57150</xdr:colOff>
                    <xdr:row>526</xdr:row>
                    <xdr:rowOff>66675</xdr:rowOff>
                  </from>
                  <to>
                    <xdr:col>55</xdr:col>
                    <xdr:colOff>85725</xdr:colOff>
                    <xdr:row>526</xdr:row>
                    <xdr:rowOff>314325</xdr:rowOff>
                  </to>
                </anchor>
              </controlPr>
            </control>
          </mc:Choice>
        </mc:AlternateContent>
        <mc:AlternateContent xmlns:mc="http://schemas.openxmlformats.org/markup-compatibility/2006">
          <mc:Choice Requires="x14">
            <control shapeId="1722" r:id="rId483" name="Check Box 698">
              <controlPr defaultSize="0" autoFill="0" autoLine="0" autoPict="0">
                <anchor moveWithCells="1">
                  <from>
                    <xdr:col>52</xdr:col>
                    <xdr:colOff>57150</xdr:colOff>
                    <xdr:row>527</xdr:row>
                    <xdr:rowOff>66675</xdr:rowOff>
                  </from>
                  <to>
                    <xdr:col>55</xdr:col>
                    <xdr:colOff>85725</xdr:colOff>
                    <xdr:row>527</xdr:row>
                    <xdr:rowOff>314325</xdr:rowOff>
                  </to>
                </anchor>
              </controlPr>
            </control>
          </mc:Choice>
        </mc:AlternateContent>
        <mc:AlternateContent xmlns:mc="http://schemas.openxmlformats.org/markup-compatibility/2006">
          <mc:Choice Requires="x14">
            <control shapeId="1723" r:id="rId484" name="Check Box 699">
              <controlPr defaultSize="0" autoFill="0" autoLine="0" autoPict="0">
                <anchor moveWithCells="1">
                  <from>
                    <xdr:col>52</xdr:col>
                    <xdr:colOff>57150</xdr:colOff>
                    <xdr:row>528</xdr:row>
                    <xdr:rowOff>66675</xdr:rowOff>
                  </from>
                  <to>
                    <xdr:col>55</xdr:col>
                    <xdr:colOff>85725</xdr:colOff>
                    <xdr:row>528</xdr:row>
                    <xdr:rowOff>314325</xdr:rowOff>
                  </to>
                </anchor>
              </controlPr>
            </control>
          </mc:Choice>
        </mc:AlternateContent>
        <mc:AlternateContent xmlns:mc="http://schemas.openxmlformats.org/markup-compatibility/2006">
          <mc:Choice Requires="x14">
            <control shapeId="1724" r:id="rId485" name="Check Box 700">
              <controlPr defaultSize="0" autoFill="0" autoLine="0" autoPict="0">
                <anchor moveWithCells="1">
                  <from>
                    <xdr:col>52</xdr:col>
                    <xdr:colOff>57150</xdr:colOff>
                    <xdr:row>529</xdr:row>
                    <xdr:rowOff>66675</xdr:rowOff>
                  </from>
                  <to>
                    <xdr:col>55</xdr:col>
                    <xdr:colOff>85725</xdr:colOff>
                    <xdr:row>529</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E7DBA6B-6256-4A73-8F76-7F289AECC3F8}">
          <x14:formula1>
            <xm:f>都道府県リスト!$A$1:$A$47</xm:f>
          </x14:formula1>
          <xm:sqref>AP12:BE12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C3741-52C3-40E3-9D9A-F7289C939050}">
  <sheetPr codeName="Sheet2"/>
  <dimension ref="A1:G47"/>
  <sheetViews>
    <sheetView workbookViewId="0">
      <selection activeCell="P15" sqref="P15"/>
    </sheetView>
  </sheetViews>
  <sheetFormatPr defaultRowHeight="13.5"/>
  <sheetData>
    <row r="1" spans="1:1">
      <c r="A1" t="s">
        <v>464</v>
      </c>
    </row>
    <row r="2" spans="1:1">
      <c r="A2" t="s">
        <v>465</v>
      </c>
    </row>
    <row r="3" spans="1:1">
      <c r="A3" t="s">
        <v>466</v>
      </c>
    </row>
    <row r="4" spans="1:1">
      <c r="A4" t="s">
        <v>467</v>
      </c>
    </row>
    <row r="5" spans="1:1">
      <c r="A5" t="s">
        <v>468</v>
      </c>
    </row>
    <row r="6" spans="1:1">
      <c r="A6" t="s">
        <v>469</v>
      </c>
    </row>
    <row r="7" spans="1:1">
      <c r="A7" t="s">
        <v>470</v>
      </c>
    </row>
    <row r="8" spans="1:1">
      <c r="A8" t="s">
        <v>471</v>
      </c>
    </row>
    <row r="9" spans="1:1">
      <c r="A9" t="s">
        <v>472</v>
      </c>
    </row>
    <row r="10" spans="1:1">
      <c r="A10" t="s">
        <v>473</v>
      </c>
    </row>
    <row r="11" spans="1:1">
      <c r="A11" t="s">
        <v>474</v>
      </c>
    </row>
    <row r="12" spans="1:1">
      <c r="A12" t="s">
        <v>475</v>
      </c>
    </row>
    <row r="13" spans="1:1">
      <c r="A13" t="s">
        <v>476</v>
      </c>
    </row>
    <row r="14" spans="1:1">
      <c r="A14" t="s">
        <v>477</v>
      </c>
    </row>
    <row r="15" spans="1:1">
      <c r="A15" t="s">
        <v>478</v>
      </c>
    </row>
    <row r="16" spans="1:1">
      <c r="A16" t="s">
        <v>479</v>
      </c>
    </row>
    <row r="17" spans="1:1">
      <c r="A17" t="s">
        <v>480</v>
      </c>
    </row>
    <row r="18" spans="1:1">
      <c r="A18" t="s">
        <v>481</v>
      </c>
    </row>
    <row r="19" spans="1:1">
      <c r="A19" t="s">
        <v>482</v>
      </c>
    </row>
    <row r="20" spans="1:1">
      <c r="A20" t="s">
        <v>483</v>
      </c>
    </row>
    <row r="21" spans="1:1">
      <c r="A21" t="s">
        <v>484</v>
      </c>
    </row>
    <row r="22" spans="1:1">
      <c r="A22" t="s">
        <v>485</v>
      </c>
    </row>
    <row r="23" spans="1:1">
      <c r="A23" t="s">
        <v>486</v>
      </c>
    </row>
    <row r="24" spans="1:1">
      <c r="A24" t="s">
        <v>487</v>
      </c>
    </row>
    <row r="25" spans="1:1">
      <c r="A25" t="s">
        <v>488</v>
      </c>
    </row>
    <row r="26" spans="1:1">
      <c r="A26" t="s">
        <v>489</v>
      </c>
    </row>
    <row r="27" spans="1:1">
      <c r="A27" t="s">
        <v>490</v>
      </c>
    </row>
    <row r="28" spans="1:1">
      <c r="A28" t="s">
        <v>491</v>
      </c>
    </row>
    <row r="29" spans="1:1">
      <c r="A29" t="s">
        <v>492</v>
      </c>
    </row>
    <row r="30" spans="1:1">
      <c r="A30" t="s">
        <v>493</v>
      </c>
    </row>
    <row r="31" spans="1:1">
      <c r="A31" t="s">
        <v>494</v>
      </c>
    </row>
    <row r="32" spans="1:1">
      <c r="A32" t="s">
        <v>495</v>
      </c>
    </row>
    <row r="33" spans="1:7">
      <c r="A33" t="s">
        <v>496</v>
      </c>
    </row>
    <row r="34" spans="1:7">
      <c r="A34" t="s">
        <v>497</v>
      </c>
    </row>
    <row r="35" spans="1:7">
      <c r="A35" t="s">
        <v>498</v>
      </c>
    </row>
    <row r="36" spans="1:7">
      <c r="A36" t="s">
        <v>499</v>
      </c>
    </row>
    <row r="37" spans="1:7">
      <c r="A37" t="s">
        <v>500</v>
      </c>
    </row>
    <row r="38" spans="1:7" ht="14.25">
      <c r="A38" t="s">
        <v>501</v>
      </c>
      <c r="G38" s="2"/>
    </row>
    <row r="39" spans="1:7">
      <c r="A39" t="s">
        <v>502</v>
      </c>
    </row>
    <row r="40" spans="1:7">
      <c r="A40" t="s">
        <v>503</v>
      </c>
    </row>
    <row r="41" spans="1:7">
      <c r="A41" t="s">
        <v>504</v>
      </c>
    </row>
    <row r="42" spans="1:7">
      <c r="A42" t="s">
        <v>505</v>
      </c>
    </row>
    <row r="43" spans="1:7">
      <c r="A43" t="s">
        <v>506</v>
      </c>
    </row>
    <row r="44" spans="1:7">
      <c r="A44" t="s">
        <v>507</v>
      </c>
    </row>
    <row r="45" spans="1:7">
      <c r="A45" t="s">
        <v>508</v>
      </c>
    </row>
    <row r="46" spans="1:7">
      <c r="A46" t="s">
        <v>509</v>
      </c>
    </row>
    <row r="47" spans="1:7">
      <c r="A47" t="s">
        <v>510</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vt:lpstr>
      <vt:lpstr>都道府県リスト</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英子</dc:creator>
  <cp:lastModifiedBy>平方 淳子</cp:lastModifiedBy>
  <cp:lastPrinted>2025-09-30T05:01:05Z</cp:lastPrinted>
  <dcterms:created xsi:type="dcterms:W3CDTF">2020-12-09T06:39:01Z</dcterms:created>
  <dcterms:modified xsi:type="dcterms:W3CDTF">2025-10-07T05:40:20Z</dcterms:modified>
</cp:coreProperties>
</file>